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009e44e8994a67/Mway/From_T460/Övrigt/"/>
    </mc:Choice>
  </mc:AlternateContent>
  <xr:revisionPtr revIDLastSave="84" documentId="13_ncr:1_{A4CD88A6-1A86-432C-98AC-0C2C9252D74F}" xr6:coauthVersionLast="47" xr6:coauthVersionMax="47" xr10:uidLastSave="{0D1ECFB6-260C-4A96-B41E-E8EF5A514513}"/>
  <bookViews>
    <workbookView xWindow="-120" yWindow="-120" windowWidth="27900" windowHeight="16440" xr2:uid="{7B954D7F-8C9F-470B-A21F-FFBE1419FEA9}"/>
  </bookViews>
  <sheets>
    <sheet name="Mway - priskalkyl" sheetId="1" r:id="rId1"/>
  </sheets>
  <definedNames>
    <definedName name="_xlnm.Print_Area" localSheetId="0">'Mway - priskalkyl'!$E$4:$M$30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6" i="1"/>
  <c r="H16" i="1"/>
  <c r="K11" i="1" l="1"/>
  <c r="K10" i="1"/>
  <c r="E8" i="1"/>
  <c r="E9" i="1"/>
  <c r="E10" i="1"/>
  <c r="E11" i="1"/>
  <c r="E7" i="1"/>
  <c r="M7" i="1" l="1"/>
  <c r="H7" i="1"/>
  <c r="I7" i="1" s="1"/>
  <c r="M8" i="1"/>
  <c r="H8" i="1"/>
  <c r="I8" i="1" s="1"/>
  <c r="M11" i="1"/>
  <c r="H11" i="1"/>
  <c r="I11" i="1" s="1"/>
  <c r="M10" i="1"/>
  <c r="H10" i="1"/>
  <c r="I10" i="1" s="1"/>
  <c r="M9" i="1"/>
  <c r="H9" i="1"/>
  <c r="I18" i="1"/>
  <c r="K9" i="1"/>
  <c r="K8" i="1"/>
  <c r="K7" i="1"/>
  <c r="I9" i="1" l="1"/>
  <c r="G16" i="1"/>
  <c r="H17" i="1" s="1"/>
  <c r="K16" i="1" l="1"/>
  <c r="H18" i="1"/>
</calcChain>
</file>

<file path=xl/sharedStrings.xml><?xml version="1.0" encoding="utf-8"?>
<sst xmlns="http://schemas.openxmlformats.org/spreadsheetml/2006/main" count="24" uniqueCount="23">
  <si>
    <t>antal månader</t>
  </si>
  <si>
    <t>st användare</t>
  </si>
  <si>
    <t>månader</t>
  </si>
  <si>
    <t>Tot rabatt:</t>
  </si>
  <si>
    <t>antal användare</t>
  </si>
  <si>
    <r>
      <rPr>
        <sz val="11"/>
        <color theme="8" tint="-0.499984740745262"/>
        <rFont val="Calibri"/>
        <family val="2"/>
        <scheme val="minor"/>
      </rPr>
      <t>kr/mån/</t>
    </r>
    <r>
      <rPr>
        <b/>
        <sz val="11"/>
        <color theme="8" tint="-0.499984740745262"/>
        <rFont val="Calibri"/>
        <family val="2"/>
        <scheme val="minor"/>
      </rPr>
      <t>användare</t>
    </r>
  </si>
  <si>
    <t>Utslaget per månad</t>
  </si>
  <si>
    <r>
      <t xml:space="preserve">                   GRUNDPRIS</t>
    </r>
    <r>
      <rPr>
        <sz val="9"/>
        <color theme="8" tint="-0.499984740745262"/>
        <rFont val="Calibri"/>
        <family val="2"/>
        <scheme val="minor"/>
      </rPr>
      <t xml:space="preserve"> </t>
    </r>
    <r>
      <rPr>
        <sz val="8"/>
        <color theme="8" tint="-0.499984740745262"/>
        <rFont val="Calibri"/>
        <family val="2"/>
        <scheme val="minor"/>
      </rPr>
      <t>(exl moms)</t>
    </r>
    <r>
      <rPr>
        <b/>
        <sz val="11"/>
        <color theme="8" tint="-0.499984740745262"/>
        <rFont val="Calibri"/>
        <family val="2"/>
        <scheme val="minor"/>
      </rPr>
      <t xml:space="preserve"> :</t>
    </r>
  </si>
  <si>
    <t>pris/användare</t>
  </si>
  <si>
    <t>Kostnad:</t>
  </si>
  <si>
    <t>prislista giltig t o m 2020-12-31</t>
  </si>
  <si>
    <t>längdrabatt</t>
  </si>
  <si>
    <t>*</t>
  </si>
  <si>
    <t>mikael.robertsson@cuscon.se</t>
  </si>
  <si>
    <t>utslaget 
per mån</t>
  </si>
  <si>
    <t xml:space="preserve"> fyll i det blåa rutorna</t>
  </si>
  <si>
    <t xml:space="preserve"> se din kostnad</t>
  </si>
  <si>
    <t>Förfrågningar skickas till:</t>
  </si>
  <si>
    <t>eller genom formulär på:</t>
  </si>
  <si>
    <t>www.cuscon.se</t>
  </si>
  <si>
    <t>samtliga priser är exkl moms</t>
  </si>
  <si>
    <t>Rabattabell</t>
  </si>
  <si>
    <t>Kostnadskalkyl: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</si>
</sst>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i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i/>
      <sz val="9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9" tint="-0.499984740745262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i/>
      <sz val="9"/>
      <color theme="8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9"/>
      <color theme="7" tint="-0.499984740745262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sz val="10"/>
      <color rgb="FF47576D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8"/>
      <color theme="8" tint="-0.2499465926084170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0F2EB"/>
        <bgColor indexed="64"/>
      </patternFill>
    </fill>
    <fill>
      <patternFill patternType="solid">
        <fgColor rgb="FFFFFA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hair">
        <color theme="3" tint="0.79995117038483843"/>
      </bottom>
      <diagonal/>
    </border>
    <border>
      <left/>
      <right style="hair">
        <color theme="3" tint="0.79992065187536243"/>
      </right>
      <top/>
      <bottom style="hair">
        <color theme="3" tint="0.79995117038483843"/>
      </bottom>
      <diagonal/>
    </border>
    <border>
      <left/>
      <right style="hair">
        <color theme="3" tint="0.79998168889431442"/>
      </right>
      <top/>
      <bottom/>
      <diagonal/>
    </border>
    <border>
      <left/>
      <right style="hair">
        <color theme="3" tint="0.79992065187536243"/>
      </right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/>
      <diagonal/>
    </border>
    <border>
      <left/>
      <right style="thin">
        <color theme="3" tint="0.79998168889431442"/>
      </right>
      <top/>
      <bottom/>
      <diagonal/>
    </border>
    <border>
      <left style="thin">
        <color theme="3" tint="0.79995117038483843"/>
      </left>
      <right/>
      <top style="thin">
        <color theme="3" tint="0.79995117038483843"/>
      </top>
      <bottom style="hair">
        <color theme="3" tint="0.79995117038483843"/>
      </bottom>
      <diagonal/>
    </border>
    <border>
      <left/>
      <right/>
      <top style="thin">
        <color theme="3" tint="0.79995117038483843"/>
      </top>
      <bottom style="hair">
        <color theme="3" tint="0.79995117038483843"/>
      </bottom>
      <diagonal/>
    </border>
    <border>
      <left/>
      <right/>
      <top style="medium">
        <color indexed="64"/>
      </top>
      <bottom style="double">
        <color theme="8" tint="-0.24994659260841701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0" fillId="3" borderId="10" xfId="0" applyFill="1" applyBorder="1"/>
    <xf numFmtId="0" fontId="8" fillId="3" borderId="2" xfId="0" applyFont="1" applyFill="1" applyBorder="1" applyAlignment="1">
      <alignment horizontal="right"/>
    </xf>
    <xf numFmtId="9" fontId="6" fillId="3" borderId="5" xfId="0" applyNumberFormat="1" applyFont="1" applyFill="1" applyBorder="1"/>
    <xf numFmtId="9" fontId="6" fillId="3" borderId="8" xfId="0" applyNumberFormat="1" applyFont="1" applyFill="1" applyBorder="1"/>
    <xf numFmtId="9" fontId="6" fillId="2" borderId="13" xfId="0" applyNumberFormat="1" applyFont="1" applyFill="1" applyBorder="1"/>
    <xf numFmtId="9" fontId="6" fillId="3" borderId="13" xfId="0" applyNumberFormat="1" applyFont="1" applyFill="1" applyBorder="1"/>
    <xf numFmtId="9" fontId="11" fillId="3" borderId="0" xfId="0" applyNumberFormat="1" applyFont="1" applyFill="1" applyBorder="1"/>
    <xf numFmtId="0" fontId="0" fillId="3" borderId="0" xfId="0" applyFill="1" applyAlignment="1">
      <alignment vertical="top"/>
    </xf>
    <xf numFmtId="0" fontId="0" fillId="3" borderId="1" xfId="0" applyFill="1" applyBorder="1"/>
    <xf numFmtId="0" fontId="4" fillId="3" borderId="0" xfId="0" applyFont="1" applyFill="1" applyBorder="1"/>
    <xf numFmtId="9" fontId="7" fillId="6" borderId="0" xfId="0" applyNumberFormat="1" applyFont="1" applyFill="1" applyBorder="1"/>
    <xf numFmtId="9" fontId="7" fillId="6" borderId="12" xfId="0" applyNumberFormat="1" applyFont="1" applyFill="1" applyBorder="1"/>
    <xf numFmtId="9" fontId="7" fillId="6" borderId="7" xfId="0" applyNumberFormat="1" applyFont="1" applyFill="1" applyBorder="1"/>
    <xf numFmtId="9" fontId="7" fillId="5" borderId="12" xfId="0" applyNumberFormat="1" applyFont="1" applyFill="1" applyBorder="1"/>
    <xf numFmtId="0" fontId="17" fillId="6" borderId="3" xfId="0" applyFont="1" applyFill="1" applyBorder="1" applyAlignment="1">
      <alignment horizontal="right"/>
    </xf>
    <xf numFmtId="0" fontId="18" fillId="3" borderId="10" xfId="0" applyFont="1" applyFill="1" applyBorder="1"/>
    <xf numFmtId="0" fontId="19" fillId="3" borderId="3" xfId="0" applyFont="1" applyFill="1" applyBorder="1"/>
    <xf numFmtId="0" fontId="20" fillId="3" borderId="4" xfId="0" applyFont="1" applyFill="1" applyBorder="1"/>
    <xf numFmtId="3" fontId="7" fillId="6" borderId="0" xfId="0" applyNumberFormat="1" applyFont="1" applyFill="1" applyBorder="1" applyAlignment="1">
      <alignment horizontal="right" indent="1"/>
    </xf>
    <xf numFmtId="3" fontId="7" fillId="5" borderId="12" xfId="0" applyNumberFormat="1" applyFont="1" applyFill="1" applyBorder="1" applyAlignment="1">
      <alignment horizontal="right" indent="1"/>
    </xf>
    <xf numFmtId="3" fontId="7" fillId="6" borderId="12" xfId="0" applyNumberFormat="1" applyFont="1" applyFill="1" applyBorder="1" applyAlignment="1">
      <alignment horizontal="right" indent="1"/>
    </xf>
    <xf numFmtId="3" fontId="7" fillId="6" borderId="7" xfId="0" applyNumberFormat="1" applyFont="1" applyFill="1" applyBorder="1" applyAlignment="1">
      <alignment horizontal="right" indent="1"/>
    </xf>
    <xf numFmtId="16" fontId="6" fillId="3" borderId="0" xfId="0" applyNumberFormat="1" applyFont="1" applyFill="1" applyBorder="1" applyAlignment="1">
      <alignment horizontal="right"/>
    </xf>
    <xf numFmtId="16" fontId="6" fillId="2" borderId="11" xfId="0" applyNumberFormat="1" applyFont="1" applyFill="1" applyBorder="1" applyAlignment="1">
      <alignment horizontal="right"/>
    </xf>
    <xf numFmtId="16" fontId="6" fillId="3" borderId="11" xfId="0" applyNumberFormat="1" applyFont="1" applyFill="1" applyBorder="1" applyAlignment="1">
      <alignment horizontal="right"/>
    </xf>
    <xf numFmtId="16" fontId="6" fillId="3" borderId="7" xfId="0" applyNumberFormat="1" applyFont="1" applyFill="1" applyBorder="1" applyAlignment="1">
      <alignment horizontal="right"/>
    </xf>
    <xf numFmtId="0" fontId="24" fillId="3" borderId="1" xfId="0" applyFont="1" applyFill="1" applyBorder="1" applyAlignment="1"/>
    <xf numFmtId="164" fontId="25" fillId="3" borderId="1" xfId="0" applyNumberFormat="1" applyFont="1" applyFill="1" applyBorder="1" applyAlignment="1"/>
    <xf numFmtId="0" fontId="22" fillId="3" borderId="0" xfId="0" applyFont="1" applyFill="1" applyBorder="1"/>
    <xf numFmtId="0" fontId="26" fillId="7" borderId="14" xfId="0" applyFont="1" applyFill="1" applyBorder="1" applyAlignment="1">
      <alignment vertical="center"/>
    </xf>
    <xf numFmtId="0" fontId="26" fillId="7" borderId="15" xfId="0" applyFont="1" applyFill="1" applyBorder="1" applyAlignment="1">
      <alignment vertical="center"/>
    </xf>
    <xf numFmtId="0" fontId="0" fillId="6" borderId="0" xfId="0" applyFill="1" applyBorder="1"/>
    <xf numFmtId="0" fontId="27" fillId="6" borderId="0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29" fillId="3" borderId="19" xfId="0" applyFont="1" applyFill="1" applyBorder="1" applyAlignment="1"/>
    <xf numFmtId="0" fontId="0" fillId="3" borderId="20" xfId="0" applyFill="1" applyBorder="1"/>
    <xf numFmtId="0" fontId="23" fillId="3" borderId="19" xfId="0" applyFont="1" applyFill="1" applyBorder="1" applyAlignment="1">
      <alignment vertical="center"/>
    </xf>
    <xf numFmtId="0" fontId="0" fillId="3" borderId="19" xfId="0" applyFill="1" applyBorder="1"/>
    <xf numFmtId="0" fontId="0" fillId="3" borderId="21" xfId="0" applyFill="1" applyBorder="1"/>
    <xf numFmtId="0" fontId="12" fillId="3" borderId="22" xfId="0" applyFont="1" applyFill="1" applyBorder="1"/>
    <xf numFmtId="0" fontId="0" fillId="3" borderId="22" xfId="0" applyFill="1" applyBorder="1"/>
    <xf numFmtId="0" fontId="13" fillId="3" borderId="22" xfId="0" applyFont="1" applyFill="1" applyBorder="1"/>
    <xf numFmtId="0" fontId="10" fillId="3" borderId="22" xfId="0" applyFont="1" applyFill="1" applyBorder="1"/>
    <xf numFmtId="0" fontId="4" fillId="3" borderId="23" xfId="0" applyFont="1" applyFill="1" applyBorder="1"/>
    <xf numFmtId="164" fontId="30" fillId="6" borderId="0" xfId="0" applyNumberFormat="1" applyFont="1" applyFill="1" applyBorder="1"/>
    <xf numFmtId="0" fontId="0" fillId="0" borderId="0" xfId="0" applyBorder="1"/>
    <xf numFmtId="0" fontId="2" fillId="3" borderId="0" xfId="0" applyFont="1" applyFill="1" applyBorder="1"/>
    <xf numFmtId="0" fontId="14" fillId="3" borderId="0" xfId="0" applyFont="1" applyFill="1" applyBorder="1"/>
    <xf numFmtId="0" fontId="1" fillId="3" borderId="0" xfId="0" applyFont="1" applyFill="1" applyBorder="1"/>
    <xf numFmtId="0" fontId="9" fillId="3" borderId="0" xfId="0" applyFont="1" applyFill="1" applyBorder="1"/>
    <xf numFmtId="164" fontId="0" fillId="3" borderId="0" xfId="0" applyNumberFormat="1" applyFill="1" applyBorder="1"/>
    <xf numFmtId="0" fontId="21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8" borderId="27" xfId="0" applyFill="1" applyBorder="1"/>
    <xf numFmtId="0" fontId="0" fillId="8" borderId="28" xfId="0" applyFill="1" applyBorder="1"/>
    <xf numFmtId="0" fontId="0" fillId="8" borderId="29" xfId="0" applyFill="1" applyBorder="1"/>
    <xf numFmtId="0" fontId="0" fillId="8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3" borderId="34" xfId="0" applyFill="1" applyBorder="1"/>
    <xf numFmtId="0" fontId="0" fillId="3" borderId="35" xfId="0" applyFill="1" applyBorder="1"/>
    <xf numFmtId="0" fontId="0" fillId="3" borderId="24" xfId="0" applyFill="1" applyBorder="1"/>
    <xf numFmtId="0" fontId="0" fillId="3" borderId="25" xfId="0" applyFill="1" applyBorder="1" applyAlignment="1">
      <alignment vertical="top"/>
    </xf>
    <xf numFmtId="0" fontId="0" fillId="3" borderId="25" xfId="0" applyFill="1" applyBorder="1"/>
    <xf numFmtId="0" fontId="0" fillId="3" borderId="26" xfId="0" applyFill="1" applyBorder="1"/>
    <xf numFmtId="0" fontId="0" fillId="8" borderId="36" xfId="0" applyFill="1" applyBorder="1"/>
    <xf numFmtId="0" fontId="0" fillId="8" borderId="37" xfId="0" applyFill="1" applyBorder="1"/>
    <xf numFmtId="0" fontId="22" fillId="0" borderId="0" xfId="0" applyFont="1"/>
    <xf numFmtId="0" fontId="28" fillId="3" borderId="0" xfId="1" applyFill="1" applyBorder="1" applyAlignment="1">
      <alignment vertical="top"/>
    </xf>
    <xf numFmtId="0" fontId="31" fillId="6" borderId="3" xfId="0" applyFont="1" applyFill="1" applyBorder="1" applyAlignment="1">
      <alignment horizontal="right"/>
    </xf>
    <xf numFmtId="0" fontId="32" fillId="6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top"/>
    </xf>
    <xf numFmtId="0" fontId="34" fillId="3" borderId="0" xfId="0" applyFont="1" applyFill="1" applyBorder="1" applyAlignment="1">
      <alignment horizontal="left"/>
    </xf>
    <xf numFmtId="164" fontId="35" fillId="3" borderId="9" xfId="0" applyNumberFormat="1" applyFont="1" applyFill="1" applyBorder="1"/>
    <xf numFmtId="164" fontId="35" fillId="4" borderId="11" xfId="0" applyNumberFormat="1" applyFont="1" applyFill="1" applyBorder="1"/>
    <xf numFmtId="164" fontId="35" fillId="3" borderId="11" xfId="0" applyNumberFormat="1" applyFont="1" applyFill="1" applyBorder="1"/>
    <xf numFmtId="164" fontId="35" fillId="3" borderId="6" xfId="0" applyNumberFormat="1" applyFont="1" applyFill="1" applyBorder="1"/>
    <xf numFmtId="0" fontId="27" fillId="3" borderId="25" xfId="0" applyFont="1" applyFill="1" applyBorder="1" applyAlignment="1">
      <alignment horizontal="right" vertical="top"/>
    </xf>
    <xf numFmtId="0" fontId="28" fillId="3" borderId="0" xfId="1" applyFill="1" applyBorder="1" applyAlignment="1">
      <alignment vertical="top"/>
    </xf>
    <xf numFmtId="0" fontId="0" fillId="0" borderId="0" xfId="0" applyBorder="1" applyAlignment="1">
      <alignment vertical="top"/>
    </xf>
    <xf numFmtId="0" fontId="18" fillId="3" borderId="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6" fillId="3" borderId="38" xfId="0" applyFont="1" applyFill="1" applyBorder="1" applyAlignment="1">
      <alignment vertical="top" wrapText="1"/>
    </xf>
    <xf numFmtId="0" fontId="36" fillId="0" borderId="38" xfId="0" applyFont="1" applyBorder="1" applyAlignment="1">
      <alignment vertical="top" wrapText="1"/>
    </xf>
    <xf numFmtId="164" fontId="12" fillId="3" borderId="22" xfId="0" applyNumberFormat="1" applyFont="1" applyFill="1" applyBorder="1"/>
    <xf numFmtId="0" fontId="37" fillId="3" borderId="3" xfId="0" applyFont="1" applyFill="1" applyBorder="1" applyAlignment="1">
      <alignment horizontal="right" vertical="center" wrapText="1"/>
    </xf>
    <xf numFmtId="164" fontId="38" fillId="3" borderId="0" xfId="0" applyNumberFormat="1" applyFont="1" applyFill="1" applyBorder="1"/>
    <xf numFmtId="164" fontId="38" fillId="2" borderId="13" xfId="0" applyNumberFormat="1" applyFont="1" applyFill="1" applyBorder="1"/>
    <xf numFmtId="164" fontId="38" fillId="3" borderId="13" xfId="0" applyNumberFormat="1" applyFont="1" applyFill="1" applyBorder="1"/>
    <xf numFmtId="164" fontId="38" fillId="3" borderId="7" xfId="0" applyNumberFormat="1" applyFont="1" applyFill="1" applyBorder="1"/>
    <xf numFmtId="164" fontId="39" fillId="6" borderId="0" xfId="0" applyNumberFormat="1" applyFont="1" applyFill="1" applyBorder="1"/>
    <xf numFmtId="164" fontId="39" fillId="5" borderId="12" xfId="0" applyNumberFormat="1" applyFont="1" applyFill="1" applyBorder="1"/>
    <xf numFmtId="164" fontId="39" fillId="6" borderId="12" xfId="0" applyNumberFormat="1" applyFont="1" applyFill="1" applyBorder="1"/>
    <xf numFmtId="164" fontId="39" fillId="6" borderId="7" xfId="0" applyNumberFormat="1" applyFont="1" applyFill="1" applyBorder="1"/>
  </cellXfs>
  <cellStyles count="2">
    <cellStyle name="Hyperlänk" xfId="1" builtinId="8"/>
    <cellStyle name="Normal" xfId="0" builtinId="0"/>
  </cellStyles>
  <dxfs count="223"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  <color theme="8" tint="-0.499984740745262"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  <color theme="8" tint="-0.499984740745262"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</font>
      <fill>
        <patternFill>
          <bgColor rgb="FFFFFFD2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  <color theme="8" tint="-0.499984740745262"/>
      </font>
      <fill>
        <patternFill>
          <bgColor rgb="FFFFFFD2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  <color theme="8" tint="-0.499984740745262"/>
      </font>
      <fill>
        <patternFill>
          <bgColor rgb="FFFFFFD2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  <color theme="8" tint="-0.499984740745262"/>
      </font>
      <fill>
        <patternFill>
          <bgColor rgb="FFFFFFEB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  <color theme="8" tint="-0.499984740745262"/>
      </font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  <color theme="1" tint="0.34998626667073579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  <fill>
        <patternFill>
          <bgColor rgb="FFFFFFCC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  <border>
        <left/>
        <right/>
        <top style="thin">
          <color rgb="FFFFC000"/>
        </top>
        <bottom style="thin">
          <color rgb="FFFFC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</dxf>
    <dxf>
      <font>
        <color theme="0"/>
      </font>
      <border>
        <bottom style="thin">
          <color theme="0"/>
        </bottom>
        <vertical/>
        <horizontal/>
      </border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  <dxf>
      <font>
        <b/>
        <i/>
      </font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FF00"/>
      <color rgb="FFFFFFD2"/>
      <color rgb="FFFFFFCC"/>
      <color rgb="FFFFFFEB"/>
      <color rgb="FF47576D"/>
      <color rgb="FFFFFFFF"/>
      <color rgb="FFFFFAF5"/>
      <color rgb="FF00FFFF"/>
      <color rgb="FFA5FFF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Mway - priskalkyl'!D4"/><Relationship Id="rId1" Type="http://schemas.openxmlformats.org/officeDocument/2006/relationships/hyperlink" Target="#'Mway - priskalkyl'!A1"/><Relationship Id="rId5" Type="http://schemas.openxmlformats.org/officeDocument/2006/relationships/image" Target="../media/image2.png"/><Relationship Id="rId4" Type="http://schemas.openxmlformats.org/officeDocument/2006/relationships/hyperlink" Target="https://www.cuscon.s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4</xdr:row>
      <xdr:rowOff>3732</xdr:rowOff>
    </xdr:from>
    <xdr:to>
      <xdr:col>7</xdr:col>
      <xdr:colOff>571503</xdr:colOff>
      <xdr:row>4</xdr:row>
      <xdr:rowOff>3732</xdr:rowOff>
    </xdr:to>
    <xdr:cxnSp macro="">
      <xdr:nvCxnSpPr>
        <xdr:cNvPr id="19" name="Rak koppling 18">
          <a:extLst>
            <a:ext uri="{FF2B5EF4-FFF2-40B4-BE49-F238E27FC236}">
              <a16:creationId xmlns:a16="http://schemas.microsoft.com/office/drawing/2014/main" id="{94F50F5A-D1A2-477F-A867-3C773F291D7C}"/>
            </a:ext>
          </a:extLst>
        </xdr:cNvPr>
        <xdr:cNvCxnSpPr/>
      </xdr:nvCxnSpPr>
      <xdr:spPr>
        <a:xfrm>
          <a:off x="3962400" y="499032"/>
          <a:ext cx="1400178" cy="0"/>
        </a:xfrm>
        <a:prstGeom prst="line">
          <a:avLst/>
        </a:prstGeom>
        <a:ln>
          <a:solidFill>
            <a:schemeClr val="accent5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6</xdr:row>
      <xdr:rowOff>95250</xdr:rowOff>
    </xdr:from>
    <xdr:to>
      <xdr:col>6</xdr:col>
      <xdr:colOff>247650</xdr:colOff>
      <xdr:row>6</xdr:row>
      <xdr:rowOff>95250</xdr:rowOff>
    </xdr:to>
    <xdr:cxnSp macro="">
      <xdr:nvCxnSpPr>
        <xdr:cNvPr id="18" name="Rak pilkoppling 17">
          <a:extLst>
            <a:ext uri="{FF2B5EF4-FFF2-40B4-BE49-F238E27FC236}">
              <a16:creationId xmlns:a16="http://schemas.microsoft.com/office/drawing/2014/main" id="{DE1B5132-D681-4E1C-94EA-D124D4A762C0}"/>
            </a:ext>
          </a:extLst>
        </xdr:cNvPr>
        <xdr:cNvCxnSpPr/>
      </xdr:nvCxnSpPr>
      <xdr:spPr>
        <a:xfrm>
          <a:off x="2781300" y="16097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7</xdr:row>
      <xdr:rowOff>95250</xdr:rowOff>
    </xdr:from>
    <xdr:to>
      <xdr:col>6</xdr:col>
      <xdr:colOff>247650</xdr:colOff>
      <xdr:row>7</xdr:row>
      <xdr:rowOff>95250</xdr:rowOff>
    </xdr:to>
    <xdr:cxnSp macro="">
      <xdr:nvCxnSpPr>
        <xdr:cNvPr id="20" name="Rak pilkoppling 19">
          <a:extLst>
            <a:ext uri="{FF2B5EF4-FFF2-40B4-BE49-F238E27FC236}">
              <a16:creationId xmlns:a16="http://schemas.microsoft.com/office/drawing/2014/main" id="{E2F3559A-4E53-42E1-8270-F11C6A363D63}"/>
            </a:ext>
          </a:extLst>
        </xdr:cNvPr>
        <xdr:cNvCxnSpPr/>
      </xdr:nvCxnSpPr>
      <xdr:spPr>
        <a:xfrm>
          <a:off x="2781300" y="18002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8</xdr:row>
      <xdr:rowOff>95250</xdr:rowOff>
    </xdr:from>
    <xdr:to>
      <xdr:col>6</xdr:col>
      <xdr:colOff>247650</xdr:colOff>
      <xdr:row>8</xdr:row>
      <xdr:rowOff>95250</xdr:rowOff>
    </xdr:to>
    <xdr:cxnSp macro="">
      <xdr:nvCxnSpPr>
        <xdr:cNvPr id="21" name="Rak pilkoppling 20">
          <a:extLst>
            <a:ext uri="{FF2B5EF4-FFF2-40B4-BE49-F238E27FC236}">
              <a16:creationId xmlns:a16="http://schemas.microsoft.com/office/drawing/2014/main" id="{9155074C-52DA-47C1-85B2-C436250EC7F1}"/>
            </a:ext>
          </a:extLst>
        </xdr:cNvPr>
        <xdr:cNvCxnSpPr/>
      </xdr:nvCxnSpPr>
      <xdr:spPr>
        <a:xfrm>
          <a:off x="2781300" y="19907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9</xdr:row>
      <xdr:rowOff>95250</xdr:rowOff>
    </xdr:from>
    <xdr:to>
      <xdr:col>6</xdr:col>
      <xdr:colOff>247650</xdr:colOff>
      <xdr:row>9</xdr:row>
      <xdr:rowOff>95250</xdr:rowOff>
    </xdr:to>
    <xdr:cxnSp macro="">
      <xdr:nvCxnSpPr>
        <xdr:cNvPr id="22" name="Rak pilkoppling 21">
          <a:extLst>
            <a:ext uri="{FF2B5EF4-FFF2-40B4-BE49-F238E27FC236}">
              <a16:creationId xmlns:a16="http://schemas.microsoft.com/office/drawing/2014/main" id="{29C00F97-07AA-4928-89FA-56AB879CF7B1}"/>
            </a:ext>
          </a:extLst>
        </xdr:cNvPr>
        <xdr:cNvCxnSpPr/>
      </xdr:nvCxnSpPr>
      <xdr:spPr>
        <a:xfrm>
          <a:off x="2781300" y="21812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10</xdr:row>
      <xdr:rowOff>85725</xdr:rowOff>
    </xdr:from>
    <xdr:to>
      <xdr:col>6</xdr:col>
      <xdr:colOff>247650</xdr:colOff>
      <xdr:row>10</xdr:row>
      <xdr:rowOff>85725</xdr:rowOff>
    </xdr:to>
    <xdr:cxnSp macro="">
      <xdr:nvCxnSpPr>
        <xdr:cNvPr id="23" name="Rak pilkoppling 22">
          <a:extLst>
            <a:ext uri="{FF2B5EF4-FFF2-40B4-BE49-F238E27FC236}">
              <a16:creationId xmlns:a16="http://schemas.microsoft.com/office/drawing/2014/main" id="{10880804-65D4-4B3B-9DD0-2BBE9ADB87C7}"/>
            </a:ext>
          </a:extLst>
        </xdr:cNvPr>
        <xdr:cNvCxnSpPr/>
      </xdr:nvCxnSpPr>
      <xdr:spPr>
        <a:xfrm>
          <a:off x="2781300" y="2362200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6</xdr:row>
      <xdr:rowOff>95250</xdr:rowOff>
    </xdr:from>
    <xdr:to>
      <xdr:col>7</xdr:col>
      <xdr:colOff>295275</xdr:colOff>
      <xdr:row>6</xdr:row>
      <xdr:rowOff>95250</xdr:rowOff>
    </xdr:to>
    <xdr:cxnSp macro="">
      <xdr:nvCxnSpPr>
        <xdr:cNvPr id="24" name="Rak pilkoppling 23">
          <a:extLst>
            <a:ext uri="{FF2B5EF4-FFF2-40B4-BE49-F238E27FC236}">
              <a16:creationId xmlns:a16="http://schemas.microsoft.com/office/drawing/2014/main" id="{C7853CEA-8C8E-4440-8CE6-2CAAF247DDB2}"/>
            </a:ext>
          </a:extLst>
        </xdr:cNvPr>
        <xdr:cNvCxnSpPr/>
      </xdr:nvCxnSpPr>
      <xdr:spPr>
        <a:xfrm>
          <a:off x="3486150" y="16097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7</xdr:row>
      <xdr:rowOff>95250</xdr:rowOff>
    </xdr:from>
    <xdr:to>
      <xdr:col>7</xdr:col>
      <xdr:colOff>295275</xdr:colOff>
      <xdr:row>7</xdr:row>
      <xdr:rowOff>95250</xdr:rowOff>
    </xdr:to>
    <xdr:cxnSp macro="">
      <xdr:nvCxnSpPr>
        <xdr:cNvPr id="25" name="Rak pilkoppling 24">
          <a:extLst>
            <a:ext uri="{FF2B5EF4-FFF2-40B4-BE49-F238E27FC236}">
              <a16:creationId xmlns:a16="http://schemas.microsoft.com/office/drawing/2014/main" id="{E27B21F6-A80B-4030-8A3D-9A6C8D3AB466}"/>
            </a:ext>
          </a:extLst>
        </xdr:cNvPr>
        <xdr:cNvCxnSpPr/>
      </xdr:nvCxnSpPr>
      <xdr:spPr>
        <a:xfrm>
          <a:off x="3486150" y="18002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8</xdr:row>
      <xdr:rowOff>95250</xdr:rowOff>
    </xdr:from>
    <xdr:to>
      <xdr:col>7</xdr:col>
      <xdr:colOff>295275</xdr:colOff>
      <xdr:row>8</xdr:row>
      <xdr:rowOff>95250</xdr:rowOff>
    </xdr:to>
    <xdr:cxnSp macro="">
      <xdr:nvCxnSpPr>
        <xdr:cNvPr id="26" name="Rak pilkoppling 25">
          <a:extLst>
            <a:ext uri="{FF2B5EF4-FFF2-40B4-BE49-F238E27FC236}">
              <a16:creationId xmlns:a16="http://schemas.microsoft.com/office/drawing/2014/main" id="{335CF34C-AF8B-4A04-8D85-E170A3187925}"/>
            </a:ext>
          </a:extLst>
        </xdr:cNvPr>
        <xdr:cNvCxnSpPr/>
      </xdr:nvCxnSpPr>
      <xdr:spPr>
        <a:xfrm>
          <a:off x="3486150" y="19907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9</xdr:row>
      <xdr:rowOff>95250</xdr:rowOff>
    </xdr:from>
    <xdr:to>
      <xdr:col>7</xdr:col>
      <xdr:colOff>295275</xdr:colOff>
      <xdr:row>9</xdr:row>
      <xdr:rowOff>95250</xdr:rowOff>
    </xdr:to>
    <xdr:cxnSp macro="">
      <xdr:nvCxnSpPr>
        <xdr:cNvPr id="27" name="Rak pilkoppling 26">
          <a:extLst>
            <a:ext uri="{FF2B5EF4-FFF2-40B4-BE49-F238E27FC236}">
              <a16:creationId xmlns:a16="http://schemas.microsoft.com/office/drawing/2014/main" id="{AF2A8670-ACF1-4618-968F-52D690743D69}"/>
            </a:ext>
          </a:extLst>
        </xdr:cNvPr>
        <xdr:cNvCxnSpPr/>
      </xdr:nvCxnSpPr>
      <xdr:spPr>
        <a:xfrm>
          <a:off x="3486150" y="2181225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10</xdr:row>
      <xdr:rowOff>85725</xdr:rowOff>
    </xdr:from>
    <xdr:to>
      <xdr:col>7</xdr:col>
      <xdr:colOff>295275</xdr:colOff>
      <xdr:row>10</xdr:row>
      <xdr:rowOff>85725</xdr:rowOff>
    </xdr:to>
    <xdr:cxnSp macro="">
      <xdr:nvCxnSpPr>
        <xdr:cNvPr id="28" name="Rak pilkoppling 27">
          <a:extLst>
            <a:ext uri="{FF2B5EF4-FFF2-40B4-BE49-F238E27FC236}">
              <a16:creationId xmlns:a16="http://schemas.microsoft.com/office/drawing/2014/main" id="{2DD9C233-6713-4207-98FF-BAFD0D39B97D}"/>
            </a:ext>
          </a:extLst>
        </xdr:cNvPr>
        <xdr:cNvCxnSpPr/>
      </xdr:nvCxnSpPr>
      <xdr:spPr>
        <a:xfrm>
          <a:off x="3486150" y="2362200"/>
          <a:ext cx="171450" cy="0"/>
        </a:xfrm>
        <a:prstGeom prst="straightConnector1">
          <a:avLst/>
        </a:prstGeom>
        <a:ln>
          <a:solidFill>
            <a:schemeClr val="accent3">
              <a:lumMod val="40000"/>
              <a:lumOff val="60000"/>
            </a:schemeClr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85725</xdr:colOff>
      <xdr:row>3</xdr:row>
      <xdr:rowOff>76200</xdr:rowOff>
    </xdr:from>
    <xdr:ext cx="4084388" cy="312458"/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633A4A31-F6CD-4E6B-8921-A2B5DDB7B41C}"/>
            </a:ext>
          </a:extLst>
        </xdr:cNvPr>
        <xdr:cNvSpPr txBox="1"/>
      </xdr:nvSpPr>
      <xdr:spPr>
        <a:xfrm>
          <a:off x="1981200" y="285750"/>
          <a:ext cx="4084388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400" b="0" i="0" u="none">
              <a:latin typeface="Century Gothic" panose="020B0502020202020204" pitchFamily="34" charset="0"/>
            </a:rPr>
            <a:t>Kostnadskalkylator - licens för m</a:t>
          </a:r>
          <a:r>
            <a:rPr lang="sv-SE" sz="1100" b="0" i="0" u="none">
              <a:latin typeface="Century Gothic" panose="020B0502020202020204" pitchFamily="34" charset="0"/>
            </a:rPr>
            <a:t>*</a:t>
          </a:r>
          <a:r>
            <a:rPr lang="sv-SE" sz="1400" b="0" i="0" u="none">
              <a:latin typeface="Century Gothic" panose="020B0502020202020204" pitchFamily="34" charset="0"/>
            </a:rPr>
            <a:t>way-design</a:t>
          </a:r>
        </a:p>
      </xdr:txBody>
    </xdr:sp>
    <xdr:clientData/>
  </xdr:oneCellAnchor>
  <xdr:twoCellAnchor>
    <xdr:from>
      <xdr:col>4</xdr:col>
      <xdr:colOff>0</xdr:colOff>
      <xdr:row>19</xdr:row>
      <xdr:rowOff>104775</xdr:rowOff>
    </xdr:from>
    <xdr:to>
      <xdr:col>12</xdr:col>
      <xdr:colOff>1426</xdr:colOff>
      <xdr:row>26</xdr:row>
      <xdr:rowOff>0</xdr:rowOff>
    </xdr:to>
    <xdr:sp macro="" textlink="">
      <xdr:nvSpPr>
        <xdr:cNvPr id="2" name="textru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68808-0B9F-4B33-B99F-1E0EEFE6F6FB}"/>
            </a:ext>
          </a:extLst>
        </xdr:cNvPr>
        <xdr:cNvSpPr txBox="1"/>
      </xdr:nvSpPr>
      <xdr:spPr>
        <a:xfrm>
          <a:off x="923925" y="3781425"/>
          <a:ext cx="5449726" cy="1466850"/>
        </a:xfrm>
        <a:prstGeom prst="rect">
          <a:avLst/>
        </a:prstGeom>
        <a:solidFill>
          <a:schemeClr val="accent2">
            <a:lumMod val="60000"/>
            <a:lumOff val="40000"/>
            <a:alpha val="5098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0"/>
            <a:t>Support</a:t>
          </a:r>
        </a:p>
        <a:p>
          <a:r>
            <a:rPr lang="sv-SE" sz="1100" b="0"/>
            <a:t>I samtliga licensköp ingår begränsad support under licensperioden. Epost-frågor (motsvarande</a:t>
          </a:r>
          <a:r>
            <a:rPr lang="sv-SE" sz="1100" b="0" baseline="0"/>
            <a:t> 30 min arbetstid</a:t>
          </a:r>
          <a:r>
            <a:rPr lang="sv-SE" sz="1100" b="0"/>
            <a:t>) per användare och månad besvaras inom 5 arbetsdagar från mottagandet (lördagar, söndagar och svenska helgdagar räknas inte till arbetsdagar). </a:t>
          </a:r>
        </a:p>
        <a:p>
          <a:endParaRPr lang="sv-SE" sz="1100" b="0"/>
        </a:p>
        <a:p>
          <a:r>
            <a:rPr lang="sv-SE" sz="1100" b="0"/>
            <a:t>För ärenden utöver det, och ärenden som kräver längre insats, &gt;30 minuter ingår</a:t>
          </a:r>
          <a:r>
            <a:rPr lang="sv-SE" sz="1100" b="0" baseline="0"/>
            <a:t> inte.</a:t>
          </a:r>
          <a:r>
            <a:rPr lang="sv-SE" sz="1100" b="0"/>
            <a:t> Sådana insatser påbörjas efter </a:t>
          </a:r>
          <a:r>
            <a:rPr lang="sv-SE" sz="1100" b="0" u="sng"/>
            <a:t>skriftlig</a:t>
          </a:r>
          <a:r>
            <a:rPr lang="sv-SE" sz="1100" b="0" u="sng" baseline="0"/>
            <a:t> </a:t>
          </a:r>
          <a:r>
            <a:rPr lang="sv-SE" sz="1100" b="0" u="sng"/>
            <a:t>överenskommelse (Epost)</a:t>
          </a:r>
          <a:r>
            <a:rPr lang="sv-SE" sz="1100" b="0"/>
            <a:t>.</a:t>
          </a:r>
        </a:p>
      </xdr:txBody>
    </xdr:sp>
    <xdr:clientData/>
  </xdr:twoCellAnchor>
  <xdr:twoCellAnchor>
    <xdr:from>
      <xdr:col>4</xdr:col>
      <xdr:colOff>1390650</xdr:colOff>
      <xdr:row>4</xdr:row>
      <xdr:rowOff>0</xdr:rowOff>
    </xdr:from>
    <xdr:to>
      <xdr:col>6</xdr:col>
      <xdr:colOff>552449</xdr:colOff>
      <xdr:row>8</xdr:row>
      <xdr:rowOff>47625</xdr:rowOff>
    </xdr:to>
    <xdr:sp macro="" textlink="">
      <xdr:nvSpPr>
        <xdr:cNvPr id="8" name="Båg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BBDC66-DAB8-4E39-9113-716E6A1E0802}"/>
            </a:ext>
          </a:extLst>
        </xdr:cNvPr>
        <xdr:cNvSpPr/>
      </xdr:nvSpPr>
      <xdr:spPr>
        <a:xfrm flipH="1">
          <a:off x="3219450" y="495300"/>
          <a:ext cx="1514474" cy="876300"/>
        </a:xfrm>
        <a:prstGeom prst="arc">
          <a:avLst>
            <a:gd name="adj1" fmla="val 16200000"/>
            <a:gd name="adj2" fmla="val 21439601"/>
          </a:avLst>
        </a:prstGeom>
        <a:ln>
          <a:solidFill>
            <a:schemeClr val="accent5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1076325</xdr:colOff>
      <xdr:row>15</xdr:row>
      <xdr:rowOff>142875</xdr:rowOff>
    </xdr:from>
    <xdr:to>
      <xdr:col>5</xdr:col>
      <xdr:colOff>752475</xdr:colOff>
      <xdr:row>16</xdr:row>
      <xdr:rowOff>133350</xdr:rowOff>
    </xdr:to>
    <xdr:cxnSp macro="">
      <xdr:nvCxnSpPr>
        <xdr:cNvPr id="4" name="Rak pilkoppling 3">
          <a:extLst>
            <a:ext uri="{FF2B5EF4-FFF2-40B4-BE49-F238E27FC236}">
              <a16:creationId xmlns:a16="http://schemas.microsoft.com/office/drawing/2014/main" id="{8E5FD823-D4D4-4CDB-9F81-443D0E8A6D4C}"/>
            </a:ext>
          </a:extLst>
        </xdr:cNvPr>
        <xdr:cNvCxnSpPr/>
      </xdr:nvCxnSpPr>
      <xdr:spPr>
        <a:xfrm>
          <a:off x="2000250" y="2895600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14286</xdr:colOff>
      <xdr:row>5</xdr:row>
      <xdr:rowOff>195263</xdr:rowOff>
    </xdr:from>
    <xdr:to>
      <xdr:col>13</xdr:col>
      <xdr:colOff>152399</xdr:colOff>
      <xdr:row>10</xdr:row>
      <xdr:rowOff>19053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D774B1FD-EA2D-4732-826C-D8F5BA3100C4}"/>
            </a:ext>
          </a:extLst>
        </xdr:cNvPr>
        <xdr:cNvSpPr txBox="1"/>
      </xdr:nvSpPr>
      <xdr:spPr>
        <a:xfrm rot="5400000">
          <a:off x="5605460" y="1852614"/>
          <a:ext cx="881065" cy="157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sv-SE" sz="900" b="0" i="1">
              <a:solidFill>
                <a:srgbClr val="C00000"/>
              </a:solidFill>
            </a:rPr>
            <a:t>mängdrabbat</a:t>
          </a:r>
        </a:p>
      </xdr:txBody>
    </xdr:sp>
    <xdr:clientData/>
  </xdr:twoCellAnchor>
  <xdr:twoCellAnchor>
    <xdr:from>
      <xdr:col>4</xdr:col>
      <xdr:colOff>1400175</xdr:colOff>
      <xdr:row>14</xdr:row>
      <xdr:rowOff>0</xdr:rowOff>
    </xdr:from>
    <xdr:to>
      <xdr:col>5</xdr:col>
      <xdr:colOff>752475</xdr:colOff>
      <xdr:row>14</xdr:row>
      <xdr:rowOff>133350</xdr:rowOff>
    </xdr:to>
    <xdr:cxnSp macro="">
      <xdr:nvCxnSpPr>
        <xdr:cNvPr id="7" name="Rak pilkoppling 6">
          <a:extLst>
            <a:ext uri="{FF2B5EF4-FFF2-40B4-BE49-F238E27FC236}">
              <a16:creationId xmlns:a16="http://schemas.microsoft.com/office/drawing/2014/main" id="{FD1270FA-859C-4AF9-BE67-D4F63279E8E1}"/>
            </a:ext>
          </a:extLst>
        </xdr:cNvPr>
        <xdr:cNvCxnSpPr/>
      </xdr:nvCxnSpPr>
      <xdr:spPr>
        <a:xfrm flipV="1">
          <a:off x="2324100" y="2514600"/>
          <a:ext cx="895350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38100</xdr:colOff>
      <xdr:row>3</xdr:row>
      <xdr:rowOff>57150</xdr:rowOff>
    </xdr:from>
    <xdr:to>
      <xdr:col>4</xdr:col>
      <xdr:colOff>1482343</xdr:colOff>
      <xdr:row>3</xdr:row>
      <xdr:rowOff>523875</xdr:rowOff>
    </xdr:to>
    <xdr:pic>
      <xdr:nvPicPr>
        <xdr:cNvPr id="10" name="Bildobjekt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54E2D-18D9-4364-9A0F-9936EEE77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342900"/>
          <a:ext cx="1444243" cy="46672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32</xdr:row>
      <xdr:rowOff>65904</xdr:rowOff>
    </xdr:from>
    <xdr:to>
      <xdr:col>15</xdr:col>
      <xdr:colOff>38100</xdr:colOff>
      <xdr:row>34</xdr:row>
      <xdr:rowOff>32006</xdr:rowOff>
    </xdr:to>
    <xdr:pic>
      <xdr:nvPicPr>
        <xdr:cNvPr id="11" name="Bildobjekt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7BD8B4-32D5-4EE8-B946-5CC243E4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57800" y="7257279"/>
          <a:ext cx="1000125" cy="347102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</xdr:row>
      <xdr:rowOff>19050</xdr:rowOff>
    </xdr:from>
    <xdr:to>
      <xdr:col>13</xdr:col>
      <xdr:colOff>219075</xdr:colOff>
      <xdr:row>11</xdr:row>
      <xdr:rowOff>209550</xdr:rowOff>
    </xdr:to>
    <xdr:sp macro="" textlink="">
      <xdr:nvSpPr>
        <xdr:cNvPr id="5" name="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86B6FC-3B8D-4CF0-BB13-E5F127F91890}"/>
            </a:ext>
          </a:extLst>
        </xdr:cNvPr>
        <xdr:cNvSpPr/>
      </xdr:nvSpPr>
      <xdr:spPr>
        <a:xfrm>
          <a:off x="304800" y="209550"/>
          <a:ext cx="5886450" cy="25527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19051</xdr:colOff>
      <xdr:row>11</xdr:row>
      <xdr:rowOff>19051</xdr:rowOff>
    </xdr:from>
    <xdr:to>
      <xdr:col>5</xdr:col>
      <xdr:colOff>771525</xdr:colOff>
      <xdr:row>19</xdr:row>
      <xdr:rowOff>38101</xdr:rowOff>
    </xdr:to>
    <xdr:sp macro="" textlink="">
      <xdr:nvSpPr>
        <xdr:cNvPr id="12" name="Rektangel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608D6-316B-4889-A383-6E1AC1D0A636}"/>
            </a:ext>
          </a:extLst>
        </xdr:cNvPr>
        <xdr:cNvSpPr/>
      </xdr:nvSpPr>
      <xdr:spPr>
        <a:xfrm>
          <a:off x="304801" y="2571751"/>
          <a:ext cx="2466974" cy="17907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38100</xdr:colOff>
      <xdr:row>11</xdr:row>
      <xdr:rowOff>19051</xdr:rowOff>
    </xdr:from>
    <xdr:to>
      <xdr:col>13</xdr:col>
      <xdr:colOff>219075</xdr:colOff>
      <xdr:row>19</xdr:row>
      <xdr:rowOff>57151</xdr:rowOff>
    </xdr:to>
    <xdr:sp macro="" textlink="">
      <xdr:nvSpPr>
        <xdr:cNvPr id="13" name="Rektangel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6C4654-F86B-4C05-A56A-FCB96984A3FA}"/>
            </a:ext>
          </a:extLst>
        </xdr:cNvPr>
        <xdr:cNvSpPr/>
      </xdr:nvSpPr>
      <xdr:spPr>
        <a:xfrm>
          <a:off x="3457575" y="2571751"/>
          <a:ext cx="2686050" cy="18097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752475</xdr:colOff>
      <xdr:row>15</xdr:row>
      <xdr:rowOff>57150</xdr:rowOff>
    </xdr:from>
    <xdr:to>
      <xdr:col>8</xdr:col>
      <xdr:colOff>9525</xdr:colOff>
      <xdr:row>18</xdr:row>
      <xdr:rowOff>47625</xdr:rowOff>
    </xdr:to>
    <xdr:sp macro="" textlink="">
      <xdr:nvSpPr>
        <xdr:cNvPr id="14" name="Rektangel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C5D5DC-E44D-407D-B1C0-B0D00983F61D}"/>
            </a:ext>
          </a:extLst>
        </xdr:cNvPr>
        <xdr:cNvSpPr/>
      </xdr:nvSpPr>
      <xdr:spPr>
        <a:xfrm>
          <a:off x="2752725" y="3457575"/>
          <a:ext cx="1581150" cy="7048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123825</xdr:colOff>
      <xdr:row>1</xdr:row>
      <xdr:rowOff>57150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7C1D7555-D4FD-4570-8A7E-083B4796040A}"/>
            </a:ext>
          </a:extLst>
        </xdr:cNvPr>
        <xdr:cNvSpPr/>
      </xdr:nvSpPr>
      <xdr:spPr>
        <a:xfrm>
          <a:off x="0" y="0"/>
          <a:ext cx="238125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285749</xdr:colOff>
      <xdr:row>11</xdr:row>
      <xdr:rowOff>190500</xdr:rowOff>
    </xdr:from>
    <xdr:to>
      <xdr:col>13</xdr:col>
      <xdr:colOff>57150</xdr:colOff>
      <xdr:row>17</xdr:row>
      <xdr:rowOff>228600</xdr:rowOff>
    </xdr:to>
    <xdr:sp macro="" textlink="">
      <xdr:nvSpPr>
        <xdr:cNvPr id="15" name="Ellips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8036C8-A0A2-4F9A-ACD0-025F25F75EB0}"/>
            </a:ext>
          </a:extLst>
        </xdr:cNvPr>
        <xdr:cNvSpPr/>
      </xdr:nvSpPr>
      <xdr:spPr>
        <a:xfrm>
          <a:off x="4552949" y="2667000"/>
          <a:ext cx="1371601" cy="1362075"/>
        </a:xfrm>
        <a:prstGeom prst="ellipse">
          <a:avLst/>
        </a:prstGeom>
        <a:solidFill>
          <a:srgbClr val="FFFF00">
            <a:alpha val="20000"/>
          </a:srgbClr>
        </a:solidFill>
        <a:ln>
          <a:noFill/>
        </a:ln>
        <a:effectLst>
          <a:softEdge rad="317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uscon.se/" TargetMode="External"/><Relationship Id="rId1" Type="http://schemas.openxmlformats.org/officeDocument/2006/relationships/hyperlink" Target="mailto:mikael.robertsson@cuscon.se?subject=F&#246;rfr&#229;gan%20ang%20Mway-priskalky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C396-0137-4BCB-8996-168041DB600B}">
  <dimension ref="B1:RF492"/>
  <sheetViews>
    <sheetView showGridLines="0" showRowColHeaders="0" tabSelected="1" zoomScaleNormal="100" workbookViewId="0"/>
  </sheetViews>
  <sheetFormatPr defaultRowHeight="15" x14ac:dyDescent="0.25"/>
  <cols>
    <col min="1" max="1" width="0.5703125" customWidth="1"/>
    <col min="2" max="2" width="2.140625" customWidth="1"/>
    <col min="3" max="3" width="0.5703125" customWidth="1"/>
    <col min="4" max="4" width="2" customWidth="1"/>
    <col min="5" max="5" width="23.140625" customWidth="1"/>
    <col min="6" max="6" width="12.140625" customWidth="1"/>
    <col min="7" max="7" width="9.85546875" customWidth="1"/>
    <col min="8" max="8" width="13.5703125" customWidth="1"/>
    <col min="10" max="10" width="0.85546875" customWidth="1"/>
    <col min="11" max="11" width="7.7109375" customWidth="1"/>
    <col min="12" max="12" width="6" customWidth="1"/>
    <col min="13" max="13" width="0.28515625" customWidth="1"/>
    <col min="14" max="14" width="3.5703125" customWidth="1"/>
    <col min="15" max="15" width="0.5703125" customWidth="1"/>
  </cols>
  <sheetData>
    <row r="1" spans="2:474" ht="9" customHeight="1" x14ac:dyDescent="0.25">
      <c r="RF1" s="76">
        <v>1</v>
      </c>
    </row>
    <row r="2" spans="2:474" ht="5.25" customHeight="1" x14ac:dyDescent="0.25"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RF2" s="76">
        <v>2</v>
      </c>
    </row>
    <row r="3" spans="2:474" ht="2.25" customHeight="1" x14ac:dyDescent="0.25">
      <c r="C3" s="66"/>
      <c r="D3" s="51"/>
      <c r="E3" s="51"/>
      <c r="F3" s="51"/>
      <c r="G3" s="51"/>
      <c r="H3" s="51"/>
      <c r="I3" s="51"/>
      <c r="J3" s="51"/>
      <c r="K3" s="51"/>
      <c r="L3" s="51"/>
      <c r="M3" s="51"/>
      <c r="N3" s="67"/>
      <c r="O3" s="61"/>
      <c r="RF3" s="76">
        <v>3</v>
      </c>
    </row>
    <row r="4" spans="2:474" ht="60" customHeight="1" x14ac:dyDescent="0.25">
      <c r="B4" s="1"/>
      <c r="C4" s="68"/>
      <c r="D4" s="2"/>
      <c r="E4" s="2"/>
      <c r="F4" s="52" t="s">
        <v>7</v>
      </c>
      <c r="G4" s="52"/>
      <c r="H4" s="2"/>
      <c r="I4" s="2"/>
      <c r="J4" s="2"/>
      <c r="K4" s="2"/>
      <c r="L4" s="2"/>
      <c r="M4" s="2"/>
      <c r="N4" s="69"/>
      <c r="O4" s="6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RF4" s="76">
        <v>4</v>
      </c>
    </row>
    <row r="5" spans="2:474" ht="19.5" thickBot="1" x14ac:dyDescent="0.35">
      <c r="B5" s="1"/>
      <c r="C5" s="68"/>
      <c r="D5" s="2"/>
      <c r="E5" s="81" t="s">
        <v>21</v>
      </c>
      <c r="F5" s="53">
        <v>199</v>
      </c>
      <c r="G5" s="52" t="s">
        <v>5</v>
      </c>
      <c r="H5" s="54"/>
      <c r="I5" s="2"/>
      <c r="J5" s="2"/>
      <c r="K5" s="55"/>
      <c r="L5" s="2"/>
      <c r="M5" s="2"/>
      <c r="N5" s="69"/>
      <c r="O5" s="6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RF5" s="76">
        <v>5</v>
      </c>
    </row>
    <row r="6" spans="2:474" ht="23.25" thickBot="1" x14ac:dyDescent="0.3">
      <c r="B6" s="1"/>
      <c r="C6" s="68"/>
      <c r="D6" s="2"/>
      <c r="E6" s="5"/>
      <c r="F6" s="79" t="s">
        <v>0</v>
      </c>
      <c r="G6" s="78" t="s">
        <v>11</v>
      </c>
      <c r="H6" s="18" t="s">
        <v>8</v>
      </c>
      <c r="I6" s="94" t="s">
        <v>14</v>
      </c>
      <c r="J6" s="19"/>
      <c r="K6" s="20" t="s">
        <v>4</v>
      </c>
      <c r="L6" s="21"/>
      <c r="M6" s="2"/>
      <c r="N6" s="69"/>
      <c r="O6" s="6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RF6" s="76">
        <v>6</v>
      </c>
    </row>
    <row r="7" spans="2:474" x14ac:dyDescent="0.25">
      <c r="B7" s="1"/>
      <c r="C7" s="68"/>
      <c r="D7" s="2"/>
      <c r="E7" s="82">
        <f>F7*$F$5</f>
        <v>597</v>
      </c>
      <c r="F7" s="22">
        <v>3</v>
      </c>
      <c r="G7" s="14">
        <v>0.1</v>
      </c>
      <c r="H7" s="99">
        <f>E7-(E7*G7)</f>
        <v>537.29999999999995</v>
      </c>
      <c r="I7" s="95">
        <f>H7/F7</f>
        <v>179.1</v>
      </c>
      <c r="J7" s="4"/>
      <c r="K7" s="26" t="str">
        <f>"3 - 5"</f>
        <v>3 - 5</v>
      </c>
      <c r="L7" s="6">
        <v>0.05</v>
      </c>
      <c r="M7" s="56">
        <f>E7</f>
        <v>597</v>
      </c>
      <c r="N7" s="69"/>
      <c r="O7" s="6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RF7" s="76">
        <v>7</v>
      </c>
    </row>
    <row r="8" spans="2:474" x14ac:dyDescent="0.25">
      <c r="B8" s="1"/>
      <c r="C8" s="68"/>
      <c r="D8" s="2"/>
      <c r="E8" s="83">
        <f t="shared" ref="E8:E11" si="0">F8*$F$5</f>
        <v>1194</v>
      </c>
      <c r="F8" s="23">
        <v>6</v>
      </c>
      <c r="G8" s="17">
        <v>0.2</v>
      </c>
      <c r="H8" s="100">
        <f t="shared" ref="H8:H11" si="1">E8-(E8*G8)</f>
        <v>955.2</v>
      </c>
      <c r="I8" s="96">
        <f t="shared" ref="I8:I11" si="2">H8/F8</f>
        <v>159.20000000000002</v>
      </c>
      <c r="J8" s="4"/>
      <c r="K8" s="27" t="str">
        <f>"6 - 10"</f>
        <v>6 - 10</v>
      </c>
      <c r="L8" s="8">
        <v>0.1</v>
      </c>
      <c r="M8" s="56">
        <f t="shared" ref="M8:M11" si="3">E8</f>
        <v>1194</v>
      </c>
      <c r="N8" s="69"/>
      <c r="O8" s="6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RF8" s="76">
        <v>8</v>
      </c>
    </row>
    <row r="9" spans="2:474" x14ac:dyDescent="0.25">
      <c r="B9" s="1"/>
      <c r="C9" s="68"/>
      <c r="D9" s="2"/>
      <c r="E9" s="84">
        <f t="shared" si="0"/>
        <v>2388</v>
      </c>
      <c r="F9" s="24">
        <v>12</v>
      </c>
      <c r="G9" s="15">
        <v>0.3</v>
      </c>
      <c r="H9" s="101">
        <f t="shared" si="1"/>
        <v>1671.6</v>
      </c>
      <c r="I9" s="97">
        <f t="shared" si="2"/>
        <v>139.29999999999998</v>
      </c>
      <c r="J9" s="4"/>
      <c r="K9" s="28" t="str">
        <f>"11 - 15"</f>
        <v>11 - 15</v>
      </c>
      <c r="L9" s="9">
        <v>0.2</v>
      </c>
      <c r="M9" s="56">
        <f t="shared" si="3"/>
        <v>2388</v>
      </c>
      <c r="N9" s="69"/>
      <c r="O9" s="6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RF9" s="76">
        <v>9</v>
      </c>
    </row>
    <row r="10" spans="2:474" x14ac:dyDescent="0.25">
      <c r="B10" s="1"/>
      <c r="C10" s="68"/>
      <c r="D10" s="2"/>
      <c r="E10" s="83">
        <f t="shared" si="0"/>
        <v>3582</v>
      </c>
      <c r="F10" s="23">
        <v>18</v>
      </c>
      <c r="G10" s="17">
        <v>0.4</v>
      </c>
      <c r="H10" s="100">
        <f t="shared" si="1"/>
        <v>2149.1999999999998</v>
      </c>
      <c r="I10" s="96">
        <f t="shared" si="2"/>
        <v>119.39999999999999</v>
      </c>
      <c r="J10" s="4"/>
      <c r="K10" s="27" t="str">
        <f>"16 - 20"</f>
        <v>16 - 20</v>
      </c>
      <c r="L10" s="8">
        <v>0.3</v>
      </c>
      <c r="M10" s="56">
        <f t="shared" si="3"/>
        <v>3582</v>
      </c>
      <c r="N10" s="69"/>
      <c r="O10" s="6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RF10" s="76">
        <v>10</v>
      </c>
    </row>
    <row r="11" spans="2:474" ht="15.75" thickBot="1" x14ac:dyDescent="0.3">
      <c r="B11" s="1"/>
      <c r="C11" s="68"/>
      <c r="D11" s="2"/>
      <c r="E11" s="85">
        <f t="shared" si="0"/>
        <v>7164</v>
      </c>
      <c r="F11" s="25">
        <v>36</v>
      </c>
      <c r="G11" s="16">
        <v>0.5</v>
      </c>
      <c r="H11" s="102">
        <f t="shared" si="1"/>
        <v>3582</v>
      </c>
      <c r="I11" s="98">
        <f t="shared" si="2"/>
        <v>99.5</v>
      </c>
      <c r="J11" s="4"/>
      <c r="K11" s="29" t="str">
        <f>"&gt; 20"</f>
        <v>&gt; 20</v>
      </c>
      <c r="L11" s="7">
        <v>0.4</v>
      </c>
      <c r="M11" s="56">
        <f t="shared" si="3"/>
        <v>7164</v>
      </c>
      <c r="N11" s="69"/>
      <c r="O11" s="6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RF11" s="76">
        <v>11</v>
      </c>
    </row>
    <row r="12" spans="2:474" ht="24.75" customHeight="1" thickBot="1" x14ac:dyDescent="0.3">
      <c r="B12" s="1"/>
      <c r="C12" s="68"/>
      <c r="D12" s="2"/>
      <c r="E12" s="57" t="s">
        <v>10</v>
      </c>
      <c r="F12" s="2"/>
      <c r="G12" s="91"/>
      <c r="H12" s="92"/>
      <c r="I12" s="92"/>
      <c r="J12" s="2"/>
      <c r="K12" s="2"/>
      <c r="L12" s="2"/>
      <c r="M12" s="2"/>
      <c r="N12" s="69"/>
      <c r="O12" s="6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RF12" s="76">
        <v>12</v>
      </c>
    </row>
    <row r="13" spans="2:474" ht="4.5" customHeight="1" thickTop="1" thickBot="1" x14ac:dyDescent="0.3">
      <c r="B13" s="1"/>
      <c r="C13" s="68"/>
      <c r="D13" s="2"/>
      <c r="E13" s="37"/>
      <c r="F13" s="38"/>
      <c r="G13" s="38"/>
      <c r="H13" s="38"/>
      <c r="I13" s="38"/>
      <c r="J13" s="38"/>
      <c r="K13" s="38"/>
      <c r="L13" s="39"/>
      <c r="M13" s="2"/>
      <c r="N13" s="69"/>
      <c r="O13" s="6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RF13" s="76">
        <v>13</v>
      </c>
    </row>
    <row r="14" spans="2:474" ht="18.75" customHeight="1" thickTop="1" thickBot="1" x14ac:dyDescent="0.35">
      <c r="B14" s="1"/>
      <c r="C14" s="68"/>
      <c r="D14" s="2"/>
      <c r="E14" s="40" t="s">
        <v>22</v>
      </c>
      <c r="F14" s="13"/>
      <c r="G14" s="33">
        <v>3</v>
      </c>
      <c r="H14" s="2" t="s">
        <v>1</v>
      </c>
      <c r="I14" s="32">
        <f>IF($G$14&gt;20,$L$11,IF($G$14&gt;15,$L$10,IF($G$14&gt;10,$L$9,IF($G$14&gt;5,$L$8,IF($G$14&gt;2,$L$7)))))</f>
        <v>0.05</v>
      </c>
      <c r="J14" s="2"/>
      <c r="K14" s="2"/>
      <c r="L14" s="41"/>
      <c r="M14" s="2"/>
      <c r="N14" s="69"/>
      <c r="O14" s="6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RF14" s="76">
        <v>14</v>
      </c>
    </row>
    <row r="15" spans="2:474" ht="18.75" customHeight="1" thickTop="1" thickBot="1" x14ac:dyDescent="0.3">
      <c r="B15" s="1"/>
      <c r="C15" s="68"/>
      <c r="D15" s="2"/>
      <c r="E15" s="42" t="s">
        <v>15</v>
      </c>
      <c r="F15" s="2"/>
      <c r="G15" s="34">
        <v>12</v>
      </c>
      <c r="H15" s="2" t="s">
        <v>2</v>
      </c>
      <c r="I15" s="2"/>
      <c r="J15" s="2"/>
      <c r="K15" s="3" t="s">
        <v>3</v>
      </c>
      <c r="L15" s="41"/>
      <c r="M15" s="2"/>
      <c r="N15" s="69"/>
      <c r="O15" s="6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RF15" s="76">
        <v>15</v>
      </c>
    </row>
    <row r="16" spans="2:474" ht="18.75" customHeight="1" thickTop="1" x14ac:dyDescent="0.3">
      <c r="B16" s="1"/>
      <c r="C16" s="68"/>
      <c r="D16" s="2"/>
      <c r="E16" s="42" t="s">
        <v>16</v>
      </c>
      <c r="F16" s="2"/>
      <c r="G16" s="31">
        <f>IFERROR(VLOOKUP(G15,F7:H11,3,FALSE),"")</f>
        <v>1671.6</v>
      </c>
      <c r="H16" s="30" t="str">
        <f>" x  " &amp; G14 &amp; " användare"</f>
        <v xml:space="preserve"> x  3 användare</v>
      </c>
      <c r="I16" s="12" t="str">
        <f xml:space="preserve"> "- " &amp; 100*IF($G$14&gt;20,$L$11,IF($G$14&gt;15,$L$10,IF($G$14&gt;10,$L$9,IF($G$14&gt;5,$L$8,IF($G$14&gt;2,$L$7))))) &amp; "%"</f>
        <v>- 5%</v>
      </c>
      <c r="J16" s="2"/>
      <c r="K16" s="10">
        <f>IFERROR(1-H17/(VLOOKUP(G15,F7:M11,8,FALSE)*G14),"")</f>
        <v>0.33500000000000008</v>
      </c>
      <c r="L16" s="41"/>
      <c r="M16" s="2"/>
      <c r="N16" s="69"/>
      <c r="O16" s="6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RF16" s="76">
        <v>16</v>
      </c>
    </row>
    <row r="17" spans="2:474" ht="18.75" customHeight="1" x14ac:dyDescent="0.3">
      <c r="B17" s="1"/>
      <c r="C17" s="68"/>
      <c r="D17" s="2"/>
      <c r="E17" s="43"/>
      <c r="F17" s="2"/>
      <c r="G17" s="35" t="s">
        <v>9</v>
      </c>
      <c r="H17" s="50">
        <f>IFERROR(G14*G16-(G14*G16*I14),"")</f>
        <v>4764.0599999999995</v>
      </c>
      <c r="I17" s="36" t="s">
        <v>12</v>
      </c>
      <c r="J17" s="2"/>
      <c r="K17" s="89"/>
      <c r="L17" s="90"/>
      <c r="M17" s="2"/>
      <c r="N17" s="69"/>
      <c r="O17" s="6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RF17" s="76">
        <v>17</v>
      </c>
    </row>
    <row r="18" spans="2:474" ht="18.75" customHeight="1" thickBot="1" x14ac:dyDescent="0.3">
      <c r="B18" s="1"/>
      <c r="C18" s="68"/>
      <c r="D18" s="2"/>
      <c r="E18" s="44"/>
      <c r="F18" s="45" t="s">
        <v>6</v>
      </c>
      <c r="G18" s="46"/>
      <c r="H18" s="93">
        <f>IFERROR(H17/(G14*G15),"")</f>
        <v>132.33499999999998</v>
      </c>
      <c r="I18" s="47" t="str">
        <f>"/användare/månad"</f>
        <v>/användare/månad</v>
      </c>
      <c r="J18" s="48"/>
      <c r="K18" s="48"/>
      <c r="L18" s="49"/>
      <c r="M18" s="2"/>
      <c r="N18" s="69"/>
      <c r="O18" s="6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RF18" s="76">
        <v>18</v>
      </c>
    </row>
    <row r="19" spans="2:474" ht="16.5" customHeight="1" thickTop="1" x14ac:dyDescent="0.25">
      <c r="B19" s="1"/>
      <c r="C19" s="68"/>
      <c r="D19" s="2"/>
      <c r="E19" s="2"/>
      <c r="F19" s="2"/>
      <c r="G19" s="2"/>
      <c r="H19" s="2"/>
      <c r="I19" s="2"/>
      <c r="J19" s="2"/>
      <c r="K19" s="2"/>
      <c r="L19" s="2"/>
      <c r="M19" s="2"/>
      <c r="N19" s="69"/>
      <c r="O19" s="6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RF19" s="76">
        <v>19</v>
      </c>
    </row>
    <row r="20" spans="2:474" x14ac:dyDescent="0.25">
      <c r="B20" s="1"/>
      <c r="C20" s="68"/>
      <c r="D20" s="2"/>
      <c r="E20" s="2"/>
      <c r="F20" s="2"/>
      <c r="G20" s="2"/>
      <c r="H20" s="2"/>
      <c r="I20" s="2"/>
      <c r="J20" s="2"/>
      <c r="K20" s="2"/>
      <c r="L20" s="2"/>
      <c r="M20" s="2"/>
      <c r="N20" s="69"/>
      <c r="O20" s="6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RF20" s="76">
        <v>20</v>
      </c>
    </row>
    <row r="21" spans="2:474" x14ac:dyDescent="0.25">
      <c r="B21" s="1"/>
      <c r="C21" s="68"/>
      <c r="D21" s="2"/>
      <c r="E21" s="58"/>
      <c r="F21" s="58"/>
      <c r="G21" s="58"/>
      <c r="H21" s="58"/>
      <c r="I21" s="58"/>
      <c r="J21" s="58"/>
      <c r="K21" s="58"/>
      <c r="L21" s="58"/>
      <c r="M21" s="2"/>
      <c r="N21" s="69"/>
      <c r="O21" s="6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RF21" s="76">
        <v>21</v>
      </c>
    </row>
    <row r="22" spans="2:474" x14ac:dyDescent="0.25">
      <c r="B22" s="1"/>
      <c r="C22" s="68"/>
      <c r="D22" s="2"/>
      <c r="E22" s="58"/>
      <c r="F22" s="58"/>
      <c r="G22" s="58"/>
      <c r="H22" s="58"/>
      <c r="I22" s="58"/>
      <c r="J22" s="58"/>
      <c r="K22" s="58"/>
      <c r="L22" s="58"/>
      <c r="M22" s="2"/>
      <c r="N22" s="69"/>
      <c r="O22" s="6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RF22" s="76">
        <v>22</v>
      </c>
    </row>
    <row r="23" spans="2:474" x14ac:dyDescent="0.25">
      <c r="B23" s="1"/>
      <c r="C23" s="68"/>
      <c r="D23" s="2"/>
      <c r="E23" s="58"/>
      <c r="F23" s="58"/>
      <c r="G23" s="58"/>
      <c r="H23" s="58"/>
      <c r="I23" s="58"/>
      <c r="J23" s="58"/>
      <c r="K23" s="58"/>
      <c r="L23" s="58"/>
      <c r="M23" s="2"/>
      <c r="N23" s="69"/>
      <c r="O23" s="6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RF23" s="76">
        <v>23</v>
      </c>
    </row>
    <row r="24" spans="2:474" x14ac:dyDescent="0.25">
      <c r="B24" s="1"/>
      <c r="C24" s="68"/>
      <c r="D24" s="2"/>
      <c r="E24" s="58"/>
      <c r="F24" s="58"/>
      <c r="G24" s="58"/>
      <c r="H24" s="58"/>
      <c r="I24" s="58"/>
      <c r="J24" s="58"/>
      <c r="K24" s="58"/>
      <c r="L24" s="58"/>
      <c r="M24" s="2"/>
      <c r="N24" s="69"/>
      <c r="O24" s="6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RF24" s="76">
        <v>24</v>
      </c>
    </row>
    <row r="25" spans="2:474" ht="33.75" customHeight="1" x14ac:dyDescent="0.25">
      <c r="B25" s="1"/>
      <c r="C25" s="68"/>
      <c r="D25" s="2"/>
      <c r="E25" s="58"/>
      <c r="F25" s="58"/>
      <c r="G25" s="58"/>
      <c r="H25" s="58"/>
      <c r="I25" s="58"/>
      <c r="J25" s="58"/>
      <c r="K25" s="58"/>
      <c r="L25" s="58"/>
      <c r="M25" s="2"/>
      <c r="N25" s="69"/>
      <c r="O25" s="6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RF25" s="76">
        <v>25</v>
      </c>
    </row>
    <row r="26" spans="2:474" x14ac:dyDescent="0.25">
      <c r="B26" s="1"/>
      <c r="C26" s="68"/>
      <c r="D26" s="2"/>
      <c r="E26" s="2"/>
      <c r="F26" s="2"/>
      <c r="G26" s="2"/>
      <c r="H26" s="2"/>
      <c r="I26" s="2"/>
      <c r="J26" s="2"/>
      <c r="K26" s="2"/>
      <c r="L26" s="2"/>
      <c r="M26" s="2"/>
      <c r="N26" s="69"/>
      <c r="O26" s="6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RF26" s="76">
        <v>26</v>
      </c>
    </row>
    <row r="27" spans="2:474" ht="18.75" customHeight="1" x14ac:dyDescent="0.25">
      <c r="B27" s="1"/>
      <c r="C27" s="68"/>
      <c r="D27" s="2"/>
      <c r="E27" s="58"/>
      <c r="F27" s="58"/>
      <c r="G27" s="58"/>
      <c r="H27" s="58"/>
      <c r="I27" s="58"/>
      <c r="J27" s="58"/>
      <c r="K27" s="58"/>
      <c r="L27" s="58"/>
      <c r="M27" s="2"/>
      <c r="N27" s="69"/>
      <c r="O27" s="6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RF27" s="76">
        <v>27</v>
      </c>
    </row>
    <row r="28" spans="2:474" x14ac:dyDescent="0.25">
      <c r="B28" s="1"/>
      <c r="C28" s="68"/>
      <c r="D28" s="2"/>
      <c r="E28" s="2"/>
      <c r="F28" s="2"/>
      <c r="G28" s="2"/>
      <c r="H28" s="2"/>
      <c r="I28" s="2"/>
      <c r="J28" s="2"/>
      <c r="K28" s="2"/>
      <c r="L28" s="2"/>
      <c r="M28" s="2"/>
      <c r="N28" s="69"/>
      <c r="O28" s="6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RF28" s="76">
        <v>28</v>
      </c>
    </row>
    <row r="29" spans="2:474" x14ac:dyDescent="0.25">
      <c r="B29" s="1"/>
      <c r="C29" s="68"/>
      <c r="D29" s="2"/>
      <c r="E29" s="58" t="s">
        <v>17</v>
      </c>
      <c r="F29" s="87" t="s">
        <v>13</v>
      </c>
      <c r="G29" s="88"/>
      <c r="H29" s="88"/>
      <c r="I29" s="58"/>
      <c r="J29" s="58"/>
      <c r="K29" s="58"/>
      <c r="L29" s="58"/>
      <c r="M29" s="2"/>
      <c r="N29" s="69"/>
      <c r="O29" s="6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RF29" s="76">
        <v>29</v>
      </c>
    </row>
    <row r="30" spans="2:474" ht="31.5" customHeight="1" x14ac:dyDescent="0.25">
      <c r="B30" s="1"/>
      <c r="C30" s="68"/>
      <c r="D30" s="2"/>
      <c r="E30" s="58" t="s">
        <v>18</v>
      </c>
      <c r="F30" s="77" t="s">
        <v>19</v>
      </c>
      <c r="G30" s="58"/>
      <c r="H30" s="58"/>
      <c r="I30" s="2"/>
      <c r="J30" s="2"/>
      <c r="K30" s="2"/>
      <c r="L30" s="2"/>
      <c r="M30" s="2"/>
      <c r="N30" s="69"/>
      <c r="O30" s="6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RF30" s="76">
        <v>30</v>
      </c>
    </row>
    <row r="31" spans="2:474" ht="18.75" x14ac:dyDescent="0.25">
      <c r="B31" s="1"/>
      <c r="C31" s="70"/>
      <c r="D31" s="2"/>
      <c r="F31" s="71"/>
      <c r="G31" s="71"/>
      <c r="H31" s="86" t="s">
        <v>12</v>
      </c>
      <c r="I31" s="80" t="s">
        <v>20</v>
      </c>
      <c r="J31" s="71"/>
      <c r="K31" s="71"/>
      <c r="L31" s="71"/>
      <c r="M31" s="72"/>
      <c r="N31" s="73"/>
      <c r="O31" s="6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RF31" s="76">
        <v>31</v>
      </c>
    </row>
    <row r="32" spans="2:474" ht="3" customHeight="1" x14ac:dyDescent="0.25">
      <c r="B32" s="1"/>
      <c r="C32" s="1"/>
      <c r="D32" s="74"/>
      <c r="E32" s="75"/>
      <c r="F32" s="59"/>
      <c r="G32" s="59"/>
      <c r="H32" s="59"/>
      <c r="I32" s="59"/>
      <c r="J32" s="59"/>
      <c r="K32" s="59"/>
      <c r="L32" s="59"/>
      <c r="M32" s="59"/>
      <c r="N32" s="59"/>
      <c r="O32" s="6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RF32" s="76">
        <v>32</v>
      </c>
    </row>
    <row r="33" spans="2:474" x14ac:dyDescent="0.25">
      <c r="B33" s="1"/>
      <c r="C33" s="1"/>
      <c r="D33" s="1"/>
      <c r="E33" s="11"/>
      <c r="F33" s="11"/>
      <c r="G33" s="11"/>
      <c r="H33" s="11"/>
      <c r="I33" s="11"/>
      <c r="J33" s="11"/>
      <c r="K33" s="11"/>
      <c r="L33" s="1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RF33" s="76">
        <v>33</v>
      </c>
    </row>
    <row r="34" spans="2:474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RF34" s="76">
        <v>34</v>
      </c>
    </row>
    <row r="35" spans="2:474" x14ac:dyDescent="0.25">
      <c r="B35" s="1"/>
      <c r="C35" s="1"/>
      <c r="D35" s="1"/>
      <c r="E35" s="11"/>
      <c r="F35" s="11"/>
      <c r="G35" s="11"/>
      <c r="H35" s="11"/>
      <c r="I35" s="11"/>
      <c r="J35" s="11"/>
      <c r="K35" s="11"/>
      <c r="L35" s="1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RF35" s="76">
        <v>35</v>
      </c>
    </row>
    <row r="36" spans="2:47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RF36" s="76">
        <v>36</v>
      </c>
    </row>
    <row r="37" spans="2:474" x14ac:dyDescent="0.25">
      <c r="B37" s="1"/>
      <c r="C37" s="1"/>
      <c r="D37" s="1"/>
      <c r="E37" s="11"/>
      <c r="F37" s="11"/>
      <c r="G37" s="11"/>
      <c r="H37" s="11"/>
      <c r="I37" s="11"/>
      <c r="J37" s="11"/>
      <c r="K37" s="11"/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RF37" s="76">
        <v>37</v>
      </c>
    </row>
    <row r="38" spans="2:474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RF38" s="76">
        <v>38</v>
      </c>
    </row>
    <row r="39" spans="2:474" x14ac:dyDescent="0.25">
      <c r="B39" s="1"/>
      <c r="C39" s="1"/>
      <c r="D39" s="1"/>
      <c r="E39" s="11"/>
      <c r="F39" s="11"/>
      <c r="G39" s="11"/>
      <c r="H39" s="11"/>
      <c r="I39" s="11"/>
      <c r="J39" s="11"/>
      <c r="K39" s="11"/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RF39" s="76">
        <v>39</v>
      </c>
    </row>
    <row r="40" spans="2:474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RF40" s="76">
        <v>40</v>
      </c>
    </row>
    <row r="41" spans="2:474" x14ac:dyDescent="0.25">
      <c r="B41" s="1"/>
      <c r="C41" s="1"/>
      <c r="D41" s="1"/>
      <c r="E41" s="11"/>
      <c r="F41" s="11"/>
      <c r="G41" s="11"/>
      <c r="H41" s="11"/>
      <c r="I41" s="11"/>
      <c r="J41" s="11"/>
      <c r="K41" s="11"/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RF41" s="76">
        <v>41</v>
      </c>
    </row>
    <row r="42" spans="2:47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RF42" s="76">
        <v>42</v>
      </c>
    </row>
    <row r="43" spans="2:474" x14ac:dyDescent="0.25">
      <c r="B43" s="1"/>
      <c r="C43" s="1"/>
      <c r="D43" s="1"/>
      <c r="E43" s="11"/>
      <c r="F43" s="11"/>
      <c r="G43" s="11"/>
      <c r="H43" s="11"/>
      <c r="I43" s="11"/>
      <c r="J43" s="11"/>
      <c r="K43" s="11"/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RF43" s="76">
        <v>43</v>
      </c>
    </row>
    <row r="44" spans="2:47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RF44" s="76">
        <v>44</v>
      </c>
    </row>
    <row r="45" spans="2:474" x14ac:dyDescent="0.25">
      <c r="B45" s="1"/>
      <c r="C45" s="1"/>
      <c r="D45" s="1"/>
      <c r="E45" s="11"/>
      <c r="F45" s="11"/>
      <c r="G45" s="11"/>
      <c r="H45" s="11"/>
      <c r="I45" s="11"/>
      <c r="J45" s="11"/>
      <c r="K45" s="11"/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RF45" s="76">
        <v>45</v>
      </c>
    </row>
    <row r="46" spans="2:47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RF46" s="76">
        <v>46</v>
      </c>
    </row>
    <row r="47" spans="2:474" x14ac:dyDescent="0.25">
      <c r="B47" s="1"/>
      <c r="C47" s="1"/>
      <c r="D47" s="1"/>
      <c r="E47" s="11"/>
      <c r="F47" s="11"/>
      <c r="G47" s="11"/>
      <c r="H47" s="11"/>
      <c r="I47" s="11"/>
      <c r="J47" s="11"/>
      <c r="K47" s="11"/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RF47" s="76">
        <v>47</v>
      </c>
    </row>
    <row r="48" spans="2:474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RF48" s="76">
        <v>48</v>
      </c>
    </row>
    <row r="49" spans="2:474" x14ac:dyDescent="0.25">
      <c r="B49" s="1"/>
      <c r="C49" s="1"/>
      <c r="D49" s="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RF49" s="76">
        <v>49</v>
      </c>
    </row>
    <row r="50" spans="2:47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RF50" s="76">
        <v>50</v>
      </c>
    </row>
    <row r="51" spans="2:474" x14ac:dyDescent="0.25">
      <c r="B51" s="1"/>
      <c r="C51" s="1"/>
      <c r="D51" s="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2:474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2:474" x14ac:dyDescent="0.25">
      <c r="B53" s="1"/>
      <c r="C53" s="1"/>
      <c r="D53" s="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2:47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2:474" x14ac:dyDescent="0.25">
      <c r="B55" s="1"/>
      <c r="C55" s="1"/>
      <c r="D55" s="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2:47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2:474" x14ac:dyDescent="0.25">
      <c r="B57" s="1"/>
      <c r="C57" s="1"/>
      <c r="D57" s="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2:47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2:474" x14ac:dyDescent="0.25">
      <c r="B59" s="1"/>
      <c r="C59" s="1"/>
      <c r="D59" s="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2:474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</row>
    <row r="61" spans="2:474" x14ac:dyDescent="0.25">
      <c r="B61" s="1"/>
      <c r="C61" s="1"/>
      <c r="D61" s="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</row>
    <row r="62" spans="2:474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</row>
    <row r="63" spans="2:474" x14ac:dyDescent="0.25">
      <c r="B63" s="1"/>
      <c r="C63" s="1"/>
      <c r="D63" s="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</row>
    <row r="64" spans="2:474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</row>
    <row r="65" spans="2:115" x14ac:dyDescent="0.25">
      <c r="B65" s="1"/>
      <c r="C65" s="1"/>
      <c r="D65" s="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</row>
    <row r="66" spans="2:11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</row>
    <row r="67" spans="2:115" x14ac:dyDescent="0.25">
      <c r="B67" s="1"/>
      <c r="C67" s="1"/>
      <c r="D67" s="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</row>
    <row r="68" spans="2:11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</row>
    <row r="69" spans="2:115" x14ac:dyDescent="0.25">
      <c r="B69" s="1"/>
      <c r="C69" s="1"/>
      <c r="D69" s="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</row>
    <row r="70" spans="2:11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</row>
    <row r="71" spans="2:115" x14ac:dyDescent="0.25">
      <c r="B71" s="1"/>
      <c r="C71" s="1"/>
      <c r="D71" s="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</row>
    <row r="72" spans="2:115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</row>
    <row r="73" spans="2:115" x14ac:dyDescent="0.25">
      <c r="B73" s="1"/>
      <c r="C73" s="1"/>
      <c r="D73" s="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</row>
    <row r="74" spans="2:115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</row>
    <row r="75" spans="2:115" x14ac:dyDescent="0.25">
      <c r="B75" s="1"/>
      <c r="C75" s="1"/>
      <c r="D75" s="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</row>
    <row r="76" spans="2:115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</row>
    <row r="77" spans="2:115" x14ac:dyDescent="0.25">
      <c r="B77" s="1"/>
      <c r="C77" s="1"/>
      <c r="D77" s="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</row>
    <row r="78" spans="2:115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</row>
    <row r="79" spans="2:115" x14ac:dyDescent="0.25">
      <c r="B79" s="1"/>
      <c r="C79" s="1"/>
      <c r="D79" s="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</row>
    <row r="80" spans="2:115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</row>
    <row r="81" spans="2:115" x14ac:dyDescent="0.25">
      <c r="B81" s="1"/>
      <c r="C81" s="1"/>
      <c r="D81" s="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</row>
    <row r="82" spans="2:11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</row>
    <row r="83" spans="2:115" x14ac:dyDescent="0.25">
      <c r="B83" s="1"/>
      <c r="C83" s="1"/>
      <c r="D83" s="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</row>
    <row r="84" spans="2:11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</row>
    <row r="85" spans="2:115" x14ac:dyDescent="0.25">
      <c r="B85" s="1"/>
      <c r="C85" s="1"/>
      <c r="D85" s="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</row>
    <row r="86" spans="2:11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</row>
    <row r="87" spans="2:115" x14ac:dyDescent="0.25">
      <c r="B87" s="1"/>
      <c r="C87" s="1"/>
      <c r="D87" s="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</row>
    <row r="88" spans="2:115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</row>
    <row r="89" spans="2:115" x14ac:dyDescent="0.25">
      <c r="B89" s="1"/>
      <c r="C89" s="1"/>
      <c r="D89" s="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</row>
    <row r="90" spans="2:115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</row>
    <row r="91" spans="2:115" x14ac:dyDescent="0.25">
      <c r="B91" s="1"/>
      <c r="C91" s="1"/>
      <c r="D91" s="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</row>
    <row r="92" spans="2:115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</row>
    <row r="93" spans="2:115" x14ac:dyDescent="0.25">
      <c r="B93" s="1"/>
      <c r="C93" s="1"/>
      <c r="D93" s="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</row>
    <row r="94" spans="2:115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</row>
    <row r="95" spans="2:115" x14ac:dyDescent="0.25">
      <c r="B95" s="1"/>
      <c r="C95" s="1"/>
      <c r="D95" s="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</row>
    <row r="96" spans="2:115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</row>
    <row r="97" spans="2:115" x14ac:dyDescent="0.25">
      <c r="B97" s="1"/>
      <c r="C97" s="1"/>
      <c r="D97" s="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</row>
    <row r="98" spans="2:115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</row>
    <row r="99" spans="2:115" x14ac:dyDescent="0.25">
      <c r="B99" s="1"/>
      <c r="C99" s="1"/>
      <c r="D99" s="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</row>
    <row r="100" spans="2:115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</row>
    <row r="101" spans="2:115" x14ac:dyDescent="0.25">
      <c r="B101" s="1"/>
      <c r="C101" s="1"/>
      <c r="D101" s="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</row>
    <row r="102" spans="2:11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</row>
    <row r="103" spans="2:115" x14ac:dyDescent="0.25">
      <c r="B103" s="1"/>
      <c r="C103" s="1"/>
      <c r="D103" s="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</row>
    <row r="104" spans="2:115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</row>
    <row r="105" spans="2:115" x14ac:dyDescent="0.25">
      <c r="B105" s="1"/>
      <c r="C105" s="1"/>
      <c r="D105" s="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</row>
    <row r="106" spans="2:11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</row>
    <row r="107" spans="2:115" x14ac:dyDescent="0.25">
      <c r="B107" s="1"/>
      <c r="C107" s="1"/>
      <c r="D107" s="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</row>
    <row r="108" spans="2:115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</row>
    <row r="109" spans="2:115" x14ac:dyDescent="0.25">
      <c r="B109" s="1"/>
      <c r="C109" s="1"/>
      <c r="D109" s="1"/>
      <c r="E109" s="11"/>
      <c r="F109" s="11"/>
      <c r="G109" s="11"/>
      <c r="H109" s="11"/>
      <c r="I109" s="11"/>
      <c r="J109" s="11"/>
      <c r="K109" s="11"/>
      <c r="L109" s="1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</row>
    <row r="110" spans="2:115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</row>
    <row r="111" spans="2:115" x14ac:dyDescent="0.25">
      <c r="B111" s="1"/>
      <c r="C111" s="1"/>
      <c r="D111" s="1"/>
      <c r="E111" s="11"/>
      <c r="F111" s="11"/>
      <c r="G111" s="11"/>
      <c r="H111" s="11"/>
      <c r="I111" s="11"/>
      <c r="J111" s="11"/>
      <c r="K111" s="11"/>
      <c r="L111" s="1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</row>
    <row r="112" spans="2:11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</row>
    <row r="113" spans="2:115" x14ac:dyDescent="0.25">
      <c r="B113" s="1"/>
      <c r="C113" s="1"/>
      <c r="D113" s="1"/>
      <c r="E113" s="11"/>
      <c r="F113" s="11"/>
      <c r="G113" s="11"/>
      <c r="H113" s="11"/>
      <c r="I113" s="11"/>
      <c r="J113" s="11"/>
      <c r="K113" s="11"/>
      <c r="L113" s="1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</row>
    <row r="114" spans="2:115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</row>
    <row r="115" spans="2:115" x14ac:dyDescent="0.25">
      <c r="B115" s="1"/>
      <c r="C115" s="1"/>
      <c r="D115" s="1"/>
      <c r="E115" s="11"/>
      <c r="F115" s="11"/>
      <c r="G115" s="11"/>
      <c r="H115" s="11"/>
      <c r="I115" s="11"/>
      <c r="J115" s="11"/>
      <c r="K115" s="11"/>
      <c r="L115" s="1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</row>
    <row r="116" spans="2:115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</row>
    <row r="117" spans="2:115" x14ac:dyDescent="0.25">
      <c r="B117" s="1"/>
      <c r="C117" s="1"/>
      <c r="D117" s="1"/>
      <c r="E117" s="11"/>
      <c r="F117" s="11"/>
      <c r="G117" s="11"/>
      <c r="H117" s="11"/>
      <c r="I117" s="11"/>
      <c r="J117" s="11"/>
      <c r="K117" s="11"/>
      <c r="L117" s="1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</row>
    <row r="118" spans="2:11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</row>
    <row r="119" spans="2:115" x14ac:dyDescent="0.25">
      <c r="B119" s="1"/>
      <c r="C119" s="1"/>
      <c r="D119" s="1"/>
      <c r="E119" s="11"/>
      <c r="F119" s="11"/>
      <c r="G119" s="11"/>
      <c r="H119" s="11"/>
      <c r="I119" s="11"/>
      <c r="J119" s="11"/>
      <c r="K119" s="11"/>
      <c r="L119" s="1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</row>
    <row r="120" spans="2:115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</row>
    <row r="121" spans="2:115" x14ac:dyDescent="0.25">
      <c r="B121" s="1"/>
      <c r="C121" s="1"/>
      <c r="D121" s="1"/>
      <c r="E121" s="11"/>
      <c r="F121" s="11"/>
      <c r="G121" s="11"/>
      <c r="H121" s="11"/>
      <c r="I121" s="11"/>
      <c r="J121" s="11"/>
      <c r="K121" s="11"/>
      <c r="L121" s="1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</row>
    <row r="122" spans="2:115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</row>
    <row r="123" spans="2:115" x14ac:dyDescent="0.25">
      <c r="B123" s="1"/>
      <c r="C123" s="1"/>
      <c r="D123" s="1"/>
      <c r="E123" s="11"/>
      <c r="F123" s="11"/>
      <c r="G123" s="11"/>
      <c r="H123" s="11"/>
      <c r="I123" s="11"/>
      <c r="J123" s="11"/>
      <c r="K123" s="11"/>
      <c r="L123" s="1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</row>
    <row r="124" spans="2:115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</row>
    <row r="125" spans="2:115" x14ac:dyDescent="0.25">
      <c r="B125" s="1"/>
      <c r="C125" s="1"/>
      <c r="D125" s="1"/>
      <c r="E125" s="11"/>
      <c r="F125" s="11"/>
      <c r="G125" s="11"/>
      <c r="H125" s="11"/>
      <c r="I125" s="11"/>
      <c r="J125" s="11"/>
      <c r="K125" s="11"/>
      <c r="L125" s="1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</row>
    <row r="126" spans="2:115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</row>
    <row r="127" spans="2:115" x14ac:dyDescent="0.25">
      <c r="B127" s="1"/>
      <c r="C127" s="1"/>
      <c r="D127" s="1"/>
      <c r="E127" s="11"/>
      <c r="F127" s="11"/>
      <c r="G127" s="11"/>
      <c r="H127" s="11"/>
      <c r="I127" s="11"/>
      <c r="J127" s="11"/>
      <c r="K127" s="11"/>
      <c r="L127" s="1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</row>
    <row r="128" spans="2:115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</row>
    <row r="129" spans="2:115" x14ac:dyDescent="0.25">
      <c r="B129" s="1"/>
      <c r="C129" s="1"/>
      <c r="D129" s="1"/>
      <c r="E129" s="11"/>
      <c r="F129" s="11"/>
      <c r="G129" s="11"/>
      <c r="H129" s="11"/>
      <c r="I129" s="11"/>
      <c r="J129" s="11"/>
      <c r="K129" s="11"/>
      <c r="L129" s="1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</row>
    <row r="130" spans="2:115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</row>
    <row r="131" spans="2:115" x14ac:dyDescent="0.25">
      <c r="B131" s="1"/>
      <c r="C131" s="1"/>
      <c r="D131" s="1"/>
      <c r="E131" s="11"/>
      <c r="F131" s="11"/>
      <c r="G131" s="11"/>
      <c r="H131" s="11"/>
      <c r="I131" s="11"/>
      <c r="J131" s="11"/>
      <c r="K131" s="11"/>
      <c r="L131" s="1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</row>
    <row r="132" spans="2:115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</row>
    <row r="133" spans="2:115" x14ac:dyDescent="0.25">
      <c r="B133" s="1"/>
      <c r="C133" s="1"/>
      <c r="D133" s="1"/>
      <c r="E133" s="11"/>
      <c r="F133" s="11"/>
      <c r="G133" s="11"/>
      <c r="H133" s="11"/>
      <c r="I133" s="11"/>
      <c r="J133" s="11"/>
      <c r="K133" s="11"/>
      <c r="L133" s="1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</row>
    <row r="134" spans="2:115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</row>
    <row r="135" spans="2:115" x14ac:dyDescent="0.25">
      <c r="B135" s="1"/>
      <c r="C135" s="1"/>
      <c r="D135" s="1"/>
      <c r="E135" s="11"/>
      <c r="F135" s="11"/>
      <c r="G135" s="11"/>
      <c r="H135" s="11"/>
      <c r="I135" s="11"/>
      <c r="J135" s="11"/>
      <c r="K135" s="11"/>
      <c r="L135" s="1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</row>
    <row r="136" spans="2:115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</row>
    <row r="137" spans="2:115" x14ac:dyDescent="0.25">
      <c r="B137" s="1"/>
      <c r="C137" s="1"/>
      <c r="D137" s="1"/>
      <c r="E137" s="11"/>
      <c r="F137" s="11"/>
      <c r="G137" s="11"/>
      <c r="H137" s="11"/>
      <c r="I137" s="11"/>
      <c r="J137" s="11"/>
      <c r="K137" s="11"/>
      <c r="L137" s="1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</row>
    <row r="138" spans="2:115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</row>
    <row r="139" spans="2:115" x14ac:dyDescent="0.25">
      <c r="B139" s="1"/>
      <c r="C139" s="1"/>
      <c r="D139" s="1"/>
      <c r="E139" s="11"/>
      <c r="F139" s="11"/>
      <c r="G139" s="11"/>
      <c r="H139" s="11"/>
      <c r="I139" s="11"/>
      <c r="J139" s="11"/>
      <c r="K139" s="11"/>
      <c r="L139" s="1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</row>
    <row r="140" spans="2:115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</row>
    <row r="141" spans="2:115" x14ac:dyDescent="0.25">
      <c r="B141" s="1"/>
      <c r="C141" s="1"/>
      <c r="D141" s="1"/>
      <c r="E141" s="11"/>
      <c r="F141" s="11"/>
      <c r="G141" s="11"/>
      <c r="H141" s="11"/>
      <c r="I141" s="11"/>
      <c r="J141" s="11"/>
      <c r="K141" s="11"/>
      <c r="L141" s="1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</row>
    <row r="142" spans="2:115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</row>
    <row r="143" spans="2:115" x14ac:dyDescent="0.25">
      <c r="B143" s="1"/>
      <c r="C143" s="1"/>
      <c r="D143" s="1"/>
      <c r="E143" s="11"/>
      <c r="F143" s="11"/>
      <c r="G143" s="11"/>
      <c r="H143" s="11"/>
      <c r="I143" s="11"/>
      <c r="J143" s="11"/>
      <c r="K143" s="11"/>
      <c r="L143" s="1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</row>
    <row r="144" spans="2:115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</row>
    <row r="145" spans="2:115" x14ac:dyDescent="0.25">
      <c r="B145" s="1"/>
      <c r="C145" s="1"/>
      <c r="D145" s="1"/>
      <c r="E145" s="11"/>
      <c r="F145" s="11"/>
      <c r="G145" s="11"/>
      <c r="H145" s="11"/>
      <c r="I145" s="11"/>
      <c r="J145" s="11"/>
      <c r="K145" s="11"/>
      <c r="L145" s="1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</row>
    <row r="146" spans="2:115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</row>
    <row r="147" spans="2:115" x14ac:dyDescent="0.25">
      <c r="B147" s="1"/>
      <c r="C147" s="1"/>
      <c r="D147" s="1"/>
      <c r="E147" s="11"/>
      <c r="F147" s="11"/>
      <c r="G147" s="11"/>
      <c r="H147" s="11"/>
      <c r="I147" s="11"/>
      <c r="J147" s="11"/>
      <c r="K147" s="11"/>
      <c r="L147" s="1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</row>
    <row r="148" spans="2:115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</row>
    <row r="149" spans="2:115" x14ac:dyDescent="0.25">
      <c r="B149" s="1"/>
      <c r="C149" s="1"/>
      <c r="D149" s="1"/>
      <c r="E149" s="11"/>
      <c r="F149" s="11"/>
      <c r="G149" s="11"/>
      <c r="H149" s="11"/>
      <c r="I149" s="11"/>
      <c r="J149" s="11"/>
      <c r="K149" s="11"/>
      <c r="L149" s="1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</row>
    <row r="150" spans="2:115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</row>
    <row r="151" spans="2:115" x14ac:dyDescent="0.25">
      <c r="B151" s="1"/>
      <c r="C151" s="1"/>
      <c r="D151" s="1"/>
      <c r="E151" s="11"/>
      <c r="F151" s="11"/>
      <c r="G151" s="11"/>
      <c r="H151" s="11"/>
      <c r="I151" s="11"/>
      <c r="J151" s="11"/>
      <c r="K151" s="11"/>
      <c r="L151" s="1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</row>
    <row r="152" spans="2:115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</row>
    <row r="153" spans="2:115" x14ac:dyDescent="0.25">
      <c r="B153" s="1"/>
      <c r="C153" s="1"/>
      <c r="D153" s="1"/>
      <c r="E153" s="11"/>
      <c r="F153" s="11"/>
      <c r="G153" s="11"/>
      <c r="H153" s="11"/>
      <c r="I153" s="11"/>
      <c r="J153" s="11"/>
      <c r="K153" s="11"/>
      <c r="L153" s="1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</row>
    <row r="154" spans="2:115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</row>
    <row r="155" spans="2:115" x14ac:dyDescent="0.25">
      <c r="B155" s="1"/>
      <c r="C155" s="1"/>
      <c r="D155" s="1"/>
      <c r="E155" s="11"/>
      <c r="F155" s="11"/>
      <c r="G155" s="11"/>
      <c r="H155" s="11"/>
      <c r="I155" s="11"/>
      <c r="J155" s="11"/>
      <c r="K155" s="11"/>
      <c r="L155" s="1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</row>
    <row r="156" spans="2:115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</row>
    <row r="157" spans="2:115" x14ac:dyDescent="0.25">
      <c r="B157" s="1"/>
      <c r="C157" s="1"/>
      <c r="D157" s="1"/>
      <c r="E157" s="11"/>
      <c r="F157" s="11"/>
      <c r="G157" s="11"/>
      <c r="H157" s="11"/>
      <c r="I157" s="11"/>
      <c r="J157" s="11"/>
      <c r="K157" s="11"/>
      <c r="L157" s="1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</row>
    <row r="158" spans="2:115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</row>
    <row r="159" spans="2:115" x14ac:dyDescent="0.25">
      <c r="B159" s="1"/>
      <c r="C159" s="1"/>
      <c r="D159" s="1"/>
      <c r="E159" s="11"/>
      <c r="F159" s="11"/>
      <c r="G159" s="11"/>
      <c r="H159" s="11"/>
      <c r="I159" s="11"/>
      <c r="J159" s="11"/>
      <c r="K159" s="11"/>
      <c r="L159" s="1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</row>
    <row r="160" spans="2:1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</row>
    <row r="161" spans="2:115" x14ac:dyDescent="0.25">
      <c r="B161" s="1"/>
      <c r="C161" s="1"/>
      <c r="D161" s="1"/>
      <c r="E161" s="11"/>
      <c r="F161" s="11"/>
      <c r="G161" s="11"/>
      <c r="H161" s="11"/>
      <c r="I161" s="11"/>
      <c r="J161" s="11"/>
      <c r="K161" s="11"/>
      <c r="L161" s="1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</row>
    <row r="162" spans="2:11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</row>
    <row r="163" spans="2:115" x14ac:dyDescent="0.25">
      <c r="B163" s="1"/>
      <c r="C163" s="1"/>
      <c r="D163" s="1"/>
      <c r="E163" s="11"/>
      <c r="F163" s="11"/>
      <c r="G163" s="11"/>
      <c r="H163" s="11"/>
      <c r="I163" s="11"/>
      <c r="J163" s="11"/>
      <c r="K163" s="11"/>
      <c r="L163" s="1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</row>
    <row r="164" spans="2:115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</row>
    <row r="165" spans="2:115" x14ac:dyDescent="0.25">
      <c r="B165" s="1"/>
      <c r="C165" s="1"/>
      <c r="D165" s="1"/>
      <c r="E165" s="11"/>
      <c r="F165" s="11"/>
      <c r="G165" s="11"/>
      <c r="H165" s="11"/>
      <c r="I165" s="11"/>
      <c r="J165" s="11"/>
      <c r="K165" s="11"/>
      <c r="L165" s="1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</row>
    <row r="166" spans="2:115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</row>
    <row r="167" spans="2:115" x14ac:dyDescent="0.25">
      <c r="B167" s="1"/>
      <c r="C167" s="1"/>
      <c r="D167" s="1"/>
      <c r="E167" s="11"/>
      <c r="F167" s="11"/>
      <c r="G167" s="11"/>
      <c r="H167" s="11"/>
      <c r="I167" s="11"/>
      <c r="J167" s="11"/>
      <c r="K167" s="11"/>
      <c r="L167" s="1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</row>
    <row r="168" spans="2:115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</row>
    <row r="169" spans="2:115" x14ac:dyDescent="0.25">
      <c r="B169" s="1"/>
      <c r="C169" s="1"/>
      <c r="D169" s="1"/>
      <c r="E169" s="11"/>
      <c r="F169" s="11"/>
      <c r="G169" s="11"/>
      <c r="H169" s="11"/>
      <c r="I169" s="11"/>
      <c r="J169" s="11"/>
      <c r="K169" s="11"/>
      <c r="L169" s="1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</row>
    <row r="170" spans="2:115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</row>
    <row r="171" spans="2:115" x14ac:dyDescent="0.25">
      <c r="B171" s="1"/>
      <c r="C171" s="1"/>
      <c r="D171" s="1"/>
      <c r="E171" s="11"/>
      <c r="F171" s="11"/>
      <c r="G171" s="11"/>
      <c r="H171" s="11"/>
      <c r="I171" s="11"/>
      <c r="J171" s="11"/>
      <c r="K171" s="11"/>
      <c r="L171" s="1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</row>
    <row r="172" spans="2:115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</row>
    <row r="173" spans="2:115" x14ac:dyDescent="0.25">
      <c r="B173" s="1"/>
      <c r="C173" s="1"/>
      <c r="D173" s="1"/>
      <c r="E173" s="11"/>
      <c r="F173" s="11"/>
      <c r="G173" s="11"/>
      <c r="H173" s="11"/>
      <c r="I173" s="11"/>
      <c r="J173" s="11"/>
      <c r="K173" s="11"/>
      <c r="L173" s="1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</row>
    <row r="174" spans="2:115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</row>
    <row r="175" spans="2:115" x14ac:dyDescent="0.25">
      <c r="B175" s="1"/>
      <c r="C175" s="1"/>
      <c r="D175" s="1"/>
      <c r="E175" s="11"/>
      <c r="F175" s="11"/>
      <c r="G175" s="11"/>
      <c r="H175" s="11"/>
      <c r="I175" s="11"/>
      <c r="J175" s="11"/>
      <c r="K175" s="11"/>
      <c r="L175" s="1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</row>
    <row r="176" spans="2:115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</row>
    <row r="177" spans="2:115" x14ac:dyDescent="0.25">
      <c r="B177" s="1"/>
      <c r="C177" s="1"/>
      <c r="D177" s="1"/>
      <c r="E177" s="11"/>
      <c r="F177" s="11"/>
      <c r="G177" s="11"/>
      <c r="H177" s="11"/>
      <c r="I177" s="11"/>
      <c r="J177" s="11"/>
      <c r="K177" s="11"/>
      <c r="L177" s="1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</row>
    <row r="178" spans="2:115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</row>
    <row r="179" spans="2:115" x14ac:dyDescent="0.25">
      <c r="B179" s="1"/>
      <c r="C179" s="1"/>
      <c r="D179" s="1"/>
      <c r="E179" s="11"/>
      <c r="F179" s="11"/>
      <c r="G179" s="11"/>
      <c r="H179" s="11"/>
      <c r="I179" s="11"/>
      <c r="J179" s="11"/>
      <c r="K179" s="11"/>
      <c r="L179" s="1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</row>
    <row r="180" spans="2:115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</row>
    <row r="181" spans="2:115" x14ac:dyDescent="0.25">
      <c r="B181" s="1"/>
      <c r="C181" s="1"/>
      <c r="D181" s="1"/>
      <c r="E181" s="11"/>
      <c r="F181" s="11"/>
      <c r="G181" s="11"/>
      <c r="H181" s="11"/>
      <c r="I181" s="11"/>
      <c r="J181" s="11"/>
      <c r="K181" s="11"/>
      <c r="L181" s="1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</row>
    <row r="182" spans="2:115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</row>
    <row r="183" spans="2:115" x14ac:dyDescent="0.25">
      <c r="B183" s="1"/>
      <c r="C183" s="1"/>
      <c r="D183" s="1"/>
      <c r="E183" s="11"/>
      <c r="F183" s="11"/>
      <c r="G183" s="11"/>
      <c r="H183" s="11"/>
      <c r="I183" s="11"/>
      <c r="J183" s="11"/>
      <c r="K183" s="11"/>
      <c r="L183" s="1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</row>
    <row r="184" spans="2:115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</row>
    <row r="185" spans="2:115" x14ac:dyDescent="0.25">
      <c r="B185" s="1"/>
      <c r="C185" s="1"/>
      <c r="D185" s="1"/>
      <c r="E185" s="11"/>
      <c r="F185" s="11"/>
      <c r="G185" s="11"/>
      <c r="H185" s="11"/>
      <c r="I185" s="11"/>
      <c r="J185" s="11"/>
      <c r="K185" s="11"/>
      <c r="L185" s="1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</row>
    <row r="186" spans="2:115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</row>
    <row r="187" spans="2:115" x14ac:dyDescent="0.25">
      <c r="B187" s="1"/>
      <c r="C187" s="1"/>
      <c r="D187" s="1"/>
      <c r="E187" s="11"/>
      <c r="F187" s="11"/>
      <c r="G187" s="11"/>
      <c r="H187" s="11"/>
      <c r="I187" s="11"/>
      <c r="J187" s="11"/>
      <c r="K187" s="11"/>
      <c r="L187" s="1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</row>
    <row r="188" spans="2:115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</row>
    <row r="189" spans="2:115" x14ac:dyDescent="0.25">
      <c r="B189" s="1"/>
      <c r="C189" s="1"/>
      <c r="D189" s="1"/>
      <c r="E189" s="11"/>
      <c r="F189" s="11"/>
      <c r="G189" s="11"/>
      <c r="H189" s="11"/>
      <c r="I189" s="11"/>
      <c r="J189" s="11"/>
      <c r="K189" s="11"/>
      <c r="L189" s="1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</row>
    <row r="190" spans="2:115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</row>
    <row r="191" spans="2:115" x14ac:dyDescent="0.25">
      <c r="B191" s="1"/>
      <c r="C191" s="1"/>
      <c r="D191" s="1"/>
      <c r="E191" s="11"/>
      <c r="F191" s="11"/>
      <c r="G191" s="11"/>
      <c r="H191" s="11"/>
      <c r="I191" s="11"/>
      <c r="J191" s="11"/>
      <c r="K191" s="11"/>
      <c r="L191" s="1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</row>
    <row r="192" spans="2:115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</row>
    <row r="193" spans="2:115" x14ac:dyDescent="0.25">
      <c r="B193" s="1"/>
      <c r="C193" s="1"/>
      <c r="D193" s="1"/>
      <c r="E193" s="11"/>
      <c r="F193" s="11"/>
      <c r="G193" s="11"/>
      <c r="H193" s="11"/>
      <c r="I193" s="11"/>
      <c r="J193" s="11"/>
      <c r="K193" s="11"/>
      <c r="L193" s="1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</row>
    <row r="194" spans="2:115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</row>
    <row r="195" spans="2:115" x14ac:dyDescent="0.25">
      <c r="B195" s="1"/>
      <c r="C195" s="1"/>
      <c r="D195" s="1"/>
      <c r="E195" s="11"/>
      <c r="F195" s="11"/>
      <c r="G195" s="11"/>
      <c r="H195" s="11"/>
      <c r="I195" s="11"/>
      <c r="J195" s="11"/>
      <c r="K195" s="11"/>
      <c r="L195" s="1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</row>
    <row r="196" spans="2:115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</row>
    <row r="197" spans="2:115" x14ac:dyDescent="0.25">
      <c r="B197" s="1"/>
      <c r="C197" s="1"/>
      <c r="D197" s="1"/>
      <c r="E197" s="11"/>
      <c r="F197" s="11"/>
      <c r="G197" s="11"/>
      <c r="H197" s="11"/>
      <c r="I197" s="11"/>
      <c r="J197" s="11"/>
      <c r="K197" s="11"/>
      <c r="L197" s="1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</row>
    <row r="198" spans="2:115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</row>
    <row r="199" spans="2:115" x14ac:dyDescent="0.25">
      <c r="B199" s="1"/>
      <c r="C199" s="1"/>
      <c r="D199" s="1"/>
      <c r="E199" s="11"/>
      <c r="F199" s="11"/>
      <c r="G199" s="11"/>
      <c r="H199" s="11"/>
      <c r="I199" s="11"/>
      <c r="J199" s="11"/>
      <c r="K199" s="11"/>
      <c r="L199" s="1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</row>
    <row r="200" spans="2:115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</row>
    <row r="201" spans="2:115" x14ac:dyDescent="0.25">
      <c r="B201" s="1"/>
      <c r="C201" s="1"/>
      <c r="D201" s="1"/>
      <c r="E201" s="11"/>
      <c r="F201" s="11"/>
      <c r="G201" s="11"/>
      <c r="H201" s="11"/>
      <c r="I201" s="11"/>
      <c r="J201" s="11"/>
      <c r="K201" s="11"/>
      <c r="L201" s="1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</row>
    <row r="202" spans="2:115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</row>
    <row r="203" spans="2:115" x14ac:dyDescent="0.25">
      <c r="B203" s="1"/>
      <c r="C203" s="1"/>
      <c r="D203" s="1"/>
      <c r="E203" s="11"/>
      <c r="F203" s="11"/>
      <c r="G203" s="11"/>
      <c r="H203" s="11"/>
      <c r="I203" s="11"/>
      <c r="J203" s="11"/>
      <c r="K203" s="11"/>
      <c r="L203" s="1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</row>
    <row r="204" spans="2:115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</row>
    <row r="205" spans="2:115" x14ac:dyDescent="0.25">
      <c r="B205" s="1"/>
      <c r="C205" s="1"/>
      <c r="D205" s="1"/>
      <c r="E205" s="11"/>
      <c r="F205" s="11"/>
      <c r="G205" s="11"/>
      <c r="H205" s="11"/>
      <c r="I205" s="11"/>
      <c r="J205" s="11"/>
      <c r="K205" s="11"/>
      <c r="L205" s="1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</row>
    <row r="206" spans="2:115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</row>
    <row r="207" spans="2:115" x14ac:dyDescent="0.25">
      <c r="B207" s="1"/>
      <c r="C207" s="1"/>
      <c r="D207" s="1"/>
      <c r="E207" s="11"/>
      <c r="F207" s="11"/>
      <c r="G207" s="11"/>
      <c r="H207" s="11"/>
      <c r="I207" s="11"/>
      <c r="J207" s="11"/>
      <c r="K207" s="11"/>
      <c r="L207" s="1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</row>
    <row r="208" spans="2:115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</row>
    <row r="209" spans="2:115" x14ac:dyDescent="0.25">
      <c r="B209" s="1"/>
      <c r="C209" s="1"/>
      <c r="D209" s="1"/>
      <c r="E209" s="11"/>
      <c r="F209" s="11"/>
      <c r="G209" s="11"/>
      <c r="H209" s="11"/>
      <c r="I209" s="11"/>
      <c r="J209" s="11"/>
      <c r="K209" s="11"/>
      <c r="L209" s="1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</row>
    <row r="210" spans="2:115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</row>
    <row r="211" spans="2:115" x14ac:dyDescent="0.25">
      <c r="B211" s="1"/>
      <c r="C211" s="1"/>
      <c r="D211" s="1"/>
      <c r="E211" s="11"/>
      <c r="F211" s="11"/>
      <c r="G211" s="11"/>
      <c r="H211" s="11"/>
      <c r="I211" s="11"/>
      <c r="J211" s="11"/>
      <c r="K211" s="11"/>
      <c r="L211" s="1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</row>
    <row r="212" spans="2:115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</row>
    <row r="213" spans="2:115" x14ac:dyDescent="0.25">
      <c r="B213" s="1"/>
      <c r="C213" s="1"/>
      <c r="D213" s="1"/>
      <c r="E213" s="11"/>
      <c r="F213" s="11"/>
      <c r="G213" s="11"/>
      <c r="H213" s="11"/>
      <c r="I213" s="11"/>
      <c r="J213" s="11"/>
      <c r="K213" s="11"/>
      <c r="L213" s="1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</row>
    <row r="214" spans="2:115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</row>
    <row r="215" spans="2:115" x14ac:dyDescent="0.25">
      <c r="B215" s="1"/>
      <c r="C215" s="1"/>
      <c r="D215" s="1"/>
      <c r="E215" s="11"/>
      <c r="F215" s="11"/>
      <c r="G215" s="11"/>
      <c r="H215" s="11"/>
      <c r="I215" s="11"/>
      <c r="J215" s="11"/>
      <c r="K215" s="11"/>
      <c r="L215" s="1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</row>
    <row r="216" spans="2:115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</row>
    <row r="217" spans="2:115" x14ac:dyDescent="0.25">
      <c r="B217" s="1"/>
      <c r="C217" s="1"/>
      <c r="D217" s="1"/>
      <c r="E217" s="11"/>
      <c r="F217" s="11"/>
      <c r="G217" s="11"/>
      <c r="H217" s="11"/>
      <c r="I217" s="11"/>
      <c r="J217" s="11"/>
      <c r="K217" s="11"/>
      <c r="L217" s="1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</row>
    <row r="218" spans="2:115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</row>
    <row r="219" spans="2:115" x14ac:dyDescent="0.25">
      <c r="B219" s="1"/>
      <c r="C219" s="1"/>
      <c r="D219" s="1"/>
      <c r="E219" s="11"/>
      <c r="F219" s="11"/>
      <c r="G219" s="11"/>
      <c r="H219" s="11"/>
      <c r="I219" s="11"/>
      <c r="J219" s="11"/>
      <c r="K219" s="11"/>
      <c r="L219" s="1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</row>
    <row r="220" spans="2:115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</row>
    <row r="221" spans="2:115" x14ac:dyDescent="0.25">
      <c r="B221" s="1"/>
      <c r="C221" s="1"/>
      <c r="D221" s="1"/>
      <c r="E221" s="11"/>
      <c r="F221" s="11"/>
      <c r="G221" s="11"/>
      <c r="H221" s="11"/>
      <c r="I221" s="11"/>
      <c r="J221" s="11"/>
      <c r="K221" s="11"/>
      <c r="L221" s="1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</row>
    <row r="222" spans="2:115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</row>
    <row r="223" spans="2:115" x14ac:dyDescent="0.25">
      <c r="B223" s="1"/>
      <c r="C223" s="1"/>
      <c r="D223" s="1"/>
      <c r="E223" s="11"/>
      <c r="F223" s="11"/>
      <c r="G223" s="11"/>
      <c r="H223" s="11"/>
      <c r="I223" s="11"/>
      <c r="J223" s="11"/>
      <c r="K223" s="11"/>
      <c r="L223" s="1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</row>
    <row r="224" spans="2:115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</row>
    <row r="225" spans="2:115" x14ac:dyDescent="0.25">
      <c r="B225" s="1"/>
      <c r="C225" s="1"/>
      <c r="D225" s="1"/>
      <c r="E225" s="11"/>
      <c r="F225" s="11"/>
      <c r="G225" s="11"/>
      <c r="H225" s="11"/>
      <c r="I225" s="11"/>
      <c r="J225" s="11"/>
      <c r="K225" s="11"/>
      <c r="L225" s="1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</row>
    <row r="226" spans="2:115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</row>
    <row r="227" spans="2:115" x14ac:dyDescent="0.25">
      <c r="B227" s="1"/>
      <c r="C227" s="1"/>
      <c r="D227" s="1"/>
      <c r="E227" s="11"/>
      <c r="F227" s="11"/>
      <c r="G227" s="11"/>
      <c r="H227" s="11"/>
      <c r="I227" s="11"/>
      <c r="J227" s="11"/>
      <c r="K227" s="11"/>
      <c r="L227" s="1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</row>
    <row r="228" spans="2:115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</row>
    <row r="229" spans="2:115" x14ac:dyDescent="0.25">
      <c r="B229" s="1"/>
      <c r="C229" s="1"/>
      <c r="D229" s="1"/>
      <c r="E229" s="11"/>
      <c r="F229" s="11"/>
      <c r="G229" s="11"/>
      <c r="H229" s="11"/>
      <c r="I229" s="11"/>
      <c r="J229" s="11"/>
      <c r="K229" s="11"/>
      <c r="L229" s="1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</row>
    <row r="230" spans="2:115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</row>
    <row r="231" spans="2:115" x14ac:dyDescent="0.25">
      <c r="B231" s="1"/>
      <c r="C231" s="1"/>
      <c r="D231" s="1"/>
      <c r="E231" s="11"/>
      <c r="F231" s="11"/>
      <c r="G231" s="11"/>
      <c r="H231" s="11"/>
      <c r="I231" s="11"/>
      <c r="J231" s="11"/>
      <c r="K231" s="11"/>
      <c r="L231" s="1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</row>
    <row r="232" spans="2:115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</row>
    <row r="233" spans="2:115" x14ac:dyDescent="0.25">
      <c r="B233" s="1"/>
      <c r="C233" s="1"/>
      <c r="D233" s="1"/>
      <c r="E233" s="11"/>
      <c r="F233" s="11"/>
      <c r="G233" s="11"/>
      <c r="H233" s="11"/>
      <c r="I233" s="11"/>
      <c r="J233" s="11"/>
      <c r="K233" s="11"/>
      <c r="L233" s="1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</row>
    <row r="234" spans="2:115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</row>
    <row r="235" spans="2:115" x14ac:dyDescent="0.25">
      <c r="B235" s="1"/>
      <c r="C235" s="1"/>
      <c r="D235" s="1"/>
      <c r="E235" s="11"/>
      <c r="F235" s="11"/>
      <c r="G235" s="11"/>
      <c r="H235" s="11"/>
      <c r="I235" s="11"/>
      <c r="J235" s="11"/>
      <c r="K235" s="11"/>
      <c r="L235" s="1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</row>
    <row r="236" spans="2:115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</row>
    <row r="237" spans="2:115" x14ac:dyDescent="0.25">
      <c r="B237" s="1"/>
      <c r="C237" s="1"/>
      <c r="D237" s="1"/>
      <c r="E237" s="11"/>
      <c r="F237" s="11"/>
      <c r="G237" s="11"/>
      <c r="H237" s="11"/>
      <c r="I237" s="11"/>
      <c r="J237" s="11"/>
      <c r="K237" s="11"/>
      <c r="L237" s="1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</row>
    <row r="238" spans="2:115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</row>
    <row r="239" spans="2:115" x14ac:dyDescent="0.25">
      <c r="B239" s="1"/>
      <c r="C239" s="1"/>
      <c r="D239" s="1"/>
      <c r="E239" s="11"/>
      <c r="F239" s="11"/>
      <c r="G239" s="11"/>
      <c r="H239" s="11"/>
      <c r="I239" s="11"/>
      <c r="J239" s="11"/>
      <c r="K239" s="11"/>
      <c r="L239" s="1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</row>
    <row r="240" spans="2:115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</row>
    <row r="241" spans="2:115" x14ac:dyDescent="0.25">
      <c r="B241" s="1"/>
      <c r="C241" s="1"/>
      <c r="D241" s="1"/>
      <c r="E241" s="11"/>
      <c r="F241" s="11"/>
      <c r="G241" s="11"/>
      <c r="H241" s="11"/>
      <c r="I241" s="11"/>
      <c r="J241" s="11"/>
      <c r="K241" s="11"/>
      <c r="L241" s="1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</row>
    <row r="242" spans="2:115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</row>
    <row r="243" spans="2:115" x14ac:dyDescent="0.25">
      <c r="B243" s="1"/>
      <c r="C243" s="1"/>
      <c r="D243" s="1"/>
      <c r="E243" s="11"/>
      <c r="F243" s="11"/>
      <c r="G243" s="11"/>
      <c r="H243" s="11"/>
      <c r="I243" s="11"/>
      <c r="J243" s="11"/>
      <c r="K243" s="11"/>
      <c r="L243" s="1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</row>
    <row r="244" spans="2:115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</row>
    <row r="245" spans="2:115" x14ac:dyDescent="0.25">
      <c r="B245" s="1"/>
      <c r="C245" s="1"/>
      <c r="D245" s="1"/>
      <c r="E245" s="11"/>
      <c r="F245" s="11"/>
      <c r="G245" s="11"/>
      <c r="H245" s="11"/>
      <c r="I245" s="11"/>
      <c r="J245" s="11"/>
      <c r="K245" s="11"/>
      <c r="L245" s="1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</row>
    <row r="246" spans="2:115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</row>
    <row r="247" spans="2:115" x14ac:dyDescent="0.25">
      <c r="B247" s="1"/>
      <c r="C247" s="1"/>
      <c r="D247" s="1"/>
      <c r="E247" s="11"/>
      <c r="F247" s="11"/>
      <c r="G247" s="11"/>
      <c r="H247" s="11"/>
      <c r="I247" s="11"/>
      <c r="J247" s="11"/>
      <c r="K247" s="11"/>
      <c r="L247" s="1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</row>
    <row r="248" spans="2:115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</row>
    <row r="249" spans="2:115" x14ac:dyDescent="0.25">
      <c r="B249" s="1"/>
      <c r="C249" s="1"/>
      <c r="D249" s="1"/>
      <c r="E249" s="11"/>
      <c r="F249" s="11"/>
      <c r="G249" s="11"/>
      <c r="H249" s="11"/>
      <c r="I249" s="11"/>
      <c r="J249" s="11"/>
      <c r="K249" s="11"/>
      <c r="L249" s="1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</row>
    <row r="250" spans="2:115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</row>
    <row r="251" spans="2:115" x14ac:dyDescent="0.25">
      <c r="B251" s="1"/>
      <c r="C251" s="1"/>
      <c r="D251" s="1"/>
      <c r="E251" s="11"/>
      <c r="F251" s="11"/>
      <c r="G251" s="11"/>
      <c r="H251" s="11"/>
      <c r="I251" s="11"/>
      <c r="J251" s="11"/>
      <c r="K251" s="11"/>
      <c r="L251" s="1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</row>
    <row r="252" spans="2:115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</row>
    <row r="253" spans="2:115" x14ac:dyDescent="0.25">
      <c r="B253" s="1"/>
      <c r="C253" s="1"/>
      <c r="D253" s="1"/>
      <c r="E253" s="11"/>
      <c r="F253" s="11"/>
      <c r="G253" s="11"/>
      <c r="H253" s="11"/>
      <c r="I253" s="11"/>
      <c r="J253" s="11"/>
      <c r="K253" s="11"/>
      <c r="L253" s="1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</row>
    <row r="254" spans="2:115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</row>
    <row r="255" spans="2:115" x14ac:dyDescent="0.25">
      <c r="B255" s="1"/>
      <c r="C255" s="1"/>
      <c r="D255" s="1"/>
      <c r="E255" s="11"/>
      <c r="F255" s="11"/>
      <c r="G255" s="11"/>
      <c r="H255" s="11"/>
      <c r="I255" s="11"/>
      <c r="J255" s="11"/>
      <c r="K255" s="11"/>
      <c r="L255" s="1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</row>
    <row r="256" spans="2:115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</row>
    <row r="257" spans="2:115" x14ac:dyDescent="0.25">
      <c r="B257" s="1"/>
      <c r="C257" s="1"/>
      <c r="D257" s="1"/>
      <c r="E257" s="11"/>
      <c r="F257" s="11"/>
      <c r="G257" s="11"/>
      <c r="H257" s="11"/>
      <c r="I257" s="11"/>
      <c r="J257" s="11"/>
      <c r="K257" s="11"/>
      <c r="L257" s="1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</row>
    <row r="258" spans="2:115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</row>
    <row r="259" spans="2:115" x14ac:dyDescent="0.25">
      <c r="B259" s="1"/>
      <c r="C259" s="1"/>
      <c r="D259" s="1"/>
      <c r="E259" s="11"/>
      <c r="F259" s="11"/>
      <c r="G259" s="11"/>
      <c r="H259" s="11"/>
      <c r="I259" s="11"/>
      <c r="J259" s="11"/>
      <c r="K259" s="11"/>
      <c r="L259" s="1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</row>
    <row r="260" spans="2:115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</row>
    <row r="261" spans="2:115" x14ac:dyDescent="0.25">
      <c r="B261" s="1"/>
      <c r="C261" s="1"/>
      <c r="D261" s="1"/>
      <c r="E261" s="11"/>
      <c r="F261" s="11"/>
      <c r="G261" s="11"/>
      <c r="H261" s="11"/>
      <c r="I261" s="11"/>
      <c r="J261" s="11"/>
      <c r="K261" s="11"/>
      <c r="L261" s="1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</row>
    <row r="262" spans="2:115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</row>
    <row r="263" spans="2:115" x14ac:dyDescent="0.25">
      <c r="B263" s="1"/>
      <c r="C263" s="1"/>
      <c r="D263" s="1"/>
      <c r="E263" s="11"/>
      <c r="F263" s="11"/>
      <c r="G263" s="11"/>
      <c r="H263" s="11"/>
      <c r="I263" s="11"/>
      <c r="J263" s="11"/>
      <c r="K263" s="11"/>
      <c r="L263" s="1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</row>
    <row r="264" spans="2:115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</row>
    <row r="265" spans="2:115" x14ac:dyDescent="0.25">
      <c r="B265" s="1"/>
      <c r="C265" s="1"/>
      <c r="D265" s="1"/>
      <c r="E265" s="11"/>
      <c r="F265" s="11"/>
      <c r="G265" s="11"/>
      <c r="H265" s="11"/>
      <c r="I265" s="11"/>
      <c r="J265" s="11"/>
      <c r="K265" s="11"/>
      <c r="L265" s="1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</row>
    <row r="266" spans="2:115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</row>
    <row r="267" spans="2:115" x14ac:dyDescent="0.25">
      <c r="B267" s="1"/>
      <c r="C267" s="1"/>
      <c r="D267" s="1"/>
      <c r="E267" s="11"/>
      <c r="F267" s="11"/>
      <c r="G267" s="11"/>
      <c r="H267" s="11"/>
      <c r="I267" s="11"/>
      <c r="J267" s="11"/>
      <c r="K267" s="11"/>
      <c r="L267" s="1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</row>
    <row r="268" spans="2:115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</row>
    <row r="269" spans="2:115" x14ac:dyDescent="0.25">
      <c r="B269" s="1"/>
      <c r="C269" s="1"/>
      <c r="D269" s="1"/>
      <c r="E269" s="11"/>
      <c r="F269" s="11"/>
      <c r="G269" s="11"/>
      <c r="H269" s="11"/>
      <c r="I269" s="11"/>
      <c r="J269" s="11"/>
      <c r="K269" s="11"/>
      <c r="L269" s="1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</row>
    <row r="270" spans="2:115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</row>
    <row r="271" spans="2:115" x14ac:dyDescent="0.25">
      <c r="B271" s="1"/>
      <c r="C271" s="1"/>
      <c r="D271" s="1"/>
      <c r="E271" s="11"/>
      <c r="F271" s="11"/>
      <c r="G271" s="11"/>
      <c r="H271" s="11"/>
      <c r="I271" s="11"/>
      <c r="J271" s="11"/>
      <c r="K271" s="11"/>
      <c r="L271" s="1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</row>
    <row r="272" spans="2:115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</row>
    <row r="273" spans="2:115" x14ac:dyDescent="0.25">
      <c r="B273" s="1"/>
      <c r="C273" s="1"/>
      <c r="D273" s="1"/>
      <c r="E273" s="11"/>
      <c r="F273" s="11"/>
      <c r="G273" s="11"/>
      <c r="H273" s="11"/>
      <c r="I273" s="11"/>
      <c r="J273" s="11"/>
      <c r="K273" s="11"/>
      <c r="L273" s="1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</row>
    <row r="274" spans="2:115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</row>
    <row r="275" spans="2:115" x14ac:dyDescent="0.25">
      <c r="B275" s="1"/>
      <c r="C275" s="1"/>
      <c r="D275" s="1"/>
      <c r="E275" s="11"/>
      <c r="F275" s="11"/>
      <c r="G275" s="11"/>
      <c r="H275" s="11"/>
      <c r="I275" s="11"/>
      <c r="J275" s="11"/>
      <c r="K275" s="11"/>
      <c r="L275" s="1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</row>
    <row r="276" spans="2:115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</row>
    <row r="277" spans="2:115" x14ac:dyDescent="0.25">
      <c r="B277" s="1"/>
      <c r="C277" s="1"/>
      <c r="D277" s="1"/>
      <c r="E277" s="11"/>
      <c r="F277" s="11"/>
      <c r="G277" s="11"/>
      <c r="H277" s="11"/>
      <c r="I277" s="11"/>
      <c r="J277" s="11"/>
      <c r="K277" s="11"/>
      <c r="L277" s="1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</row>
    <row r="278" spans="2:115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</row>
    <row r="279" spans="2:115" x14ac:dyDescent="0.25">
      <c r="B279" s="1"/>
      <c r="C279" s="1"/>
      <c r="D279" s="1"/>
      <c r="E279" s="11"/>
      <c r="F279" s="11"/>
      <c r="G279" s="11"/>
      <c r="H279" s="11"/>
      <c r="I279" s="11"/>
      <c r="J279" s="11"/>
      <c r="K279" s="11"/>
      <c r="L279" s="1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</row>
    <row r="280" spans="2:115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</row>
    <row r="281" spans="2:115" x14ac:dyDescent="0.25">
      <c r="B281" s="1"/>
      <c r="C281" s="1"/>
      <c r="D281" s="1"/>
      <c r="E281" s="11"/>
      <c r="F281" s="11"/>
      <c r="G281" s="11"/>
      <c r="H281" s="11"/>
      <c r="I281" s="11"/>
      <c r="J281" s="11"/>
      <c r="K281" s="11"/>
      <c r="L281" s="1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</row>
    <row r="282" spans="2:115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</row>
    <row r="283" spans="2:115" x14ac:dyDescent="0.25">
      <c r="B283" s="1"/>
      <c r="C283" s="1"/>
      <c r="D283" s="1"/>
      <c r="E283" s="11"/>
      <c r="F283" s="11"/>
      <c r="G283" s="11"/>
      <c r="H283" s="11"/>
      <c r="I283" s="11"/>
      <c r="J283" s="11"/>
      <c r="K283" s="11"/>
      <c r="L283" s="1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</row>
    <row r="284" spans="2:115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</row>
    <row r="285" spans="2:115" x14ac:dyDescent="0.25">
      <c r="B285" s="1"/>
      <c r="C285" s="1"/>
      <c r="D285" s="1"/>
      <c r="E285" s="11"/>
      <c r="F285" s="11"/>
      <c r="G285" s="11"/>
      <c r="H285" s="11"/>
      <c r="I285" s="11"/>
      <c r="J285" s="11"/>
      <c r="K285" s="11"/>
      <c r="L285" s="1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</row>
    <row r="286" spans="2:115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</row>
    <row r="287" spans="2:115" x14ac:dyDescent="0.25">
      <c r="B287" s="1"/>
      <c r="C287" s="1"/>
      <c r="D287" s="1"/>
      <c r="E287" s="11"/>
      <c r="F287" s="11"/>
      <c r="G287" s="11"/>
      <c r="H287" s="11"/>
      <c r="I287" s="11"/>
      <c r="J287" s="11"/>
      <c r="K287" s="11"/>
      <c r="L287" s="1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</row>
    <row r="288" spans="2:115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</row>
    <row r="289" spans="2:115" x14ac:dyDescent="0.25">
      <c r="B289" s="1"/>
      <c r="C289" s="1"/>
      <c r="D289" s="1"/>
      <c r="E289" s="11"/>
      <c r="F289" s="11"/>
      <c r="G289" s="11"/>
      <c r="H289" s="11"/>
      <c r="I289" s="11"/>
      <c r="J289" s="11"/>
      <c r="K289" s="11"/>
      <c r="L289" s="1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</row>
    <row r="290" spans="2:115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</row>
    <row r="291" spans="2:115" x14ac:dyDescent="0.25">
      <c r="B291" s="1"/>
      <c r="C291" s="1"/>
      <c r="D291" s="1"/>
      <c r="E291" s="11"/>
      <c r="F291" s="11"/>
      <c r="G291" s="11"/>
      <c r="H291" s="11"/>
      <c r="I291" s="11"/>
      <c r="J291" s="11"/>
      <c r="K291" s="11"/>
      <c r="L291" s="1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</row>
    <row r="292" spans="2:115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</row>
    <row r="293" spans="2:115" x14ac:dyDescent="0.25">
      <c r="B293" s="1"/>
      <c r="C293" s="1"/>
      <c r="D293" s="1"/>
      <c r="E293" s="11"/>
      <c r="F293" s="11"/>
      <c r="G293" s="11"/>
      <c r="H293" s="11"/>
      <c r="I293" s="11"/>
      <c r="J293" s="11"/>
      <c r="K293" s="11"/>
      <c r="L293" s="1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</row>
    <row r="294" spans="2:115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</row>
    <row r="295" spans="2:115" x14ac:dyDescent="0.25">
      <c r="B295" s="1"/>
      <c r="C295" s="1"/>
      <c r="D295" s="1"/>
      <c r="E295" s="11"/>
      <c r="F295" s="11"/>
      <c r="G295" s="11"/>
      <c r="H295" s="11"/>
      <c r="I295" s="11"/>
      <c r="J295" s="11"/>
      <c r="K295" s="11"/>
      <c r="L295" s="1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</row>
    <row r="296" spans="2:115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</row>
    <row r="297" spans="2:115" x14ac:dyDescent="0.25">
      <c r="B297" s="1"/>
      <c r="C297" s="1"/>
      <c r="D297" s="1"/>
      <c r="E297" s="11"/>
      <c r="F297" s="11"/>
      <c r="G297" s="11"/>
      <c r="H297" s="11"/>
      <c r="I297" s="11"/>
      <c r="J297" s="11"/>
      <c r="K297" s="11"/>
      <c r="L297" s="1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</row>
    <row r="298" spans="2:115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</row>
    <row r="299" spans="2:115" x14ac:dyDescent="0.25">
      <c r="B299" s="1"/>
      <c r="C299" s="1"/>
      <c r="D299" s="1"/>
      <c r="E299" s="11"/>
      <c r="F299" s="11"/>
      <c r="G299" s="11"/>
      <c r="H299" s="11"/>
      <c r="I299" s="11"/>
      <c r="J299" s="11"/>
      <c r="K299" s="11"/>
      <c r="L299" s="1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</row>
    <row r="300" spans="2:115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</row>
    <row r="301" spans="2:115" x14ac:dyDescent="0.25">
      <c r="B301" s="1"/>
      <c r="C301" s="1"/>
      <c r="D301" s="1"/>
      <c r="E301" s="11"/>
      <c r="F301" s="11"/>
      <c r="G301" s="11"/>
      <c r="H301" s="11"/>
      <c r="I301" s="11"/>
      <c r="J301" s="11"/>
      <c r="K301" s="11"/>
      <c r="L301" s="1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</row>
    <row r="302" spans="2:115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</row>
    <row r="303" spans="2:115" x14ac:dyDescent="0.25">
      <c r="B303" s="1"/>
      <c r="C303" s="1"/>
      <c r="D303" s="1"/>
      <c r="E303" s="11"/>
      <c r="F303" s="11"/>
      <c r="G303" s="11"/>
      <c r="H303" s="11"/>
      <c r="I303" s="11"/>
      <c r="J303" s="11"/>
      <c r="K303" s="11"/>
      <c r="L303" s="1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</row>
    <row r="304" spans="2:115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</row>
    <row r="305" spans="2:115" x14ac:dyDescent="0.25">
      <c r="B305" s="1"/>
      <c r="C305" s="1"/>
      <c r="D305" s="1"/>
      <c r="E305" s="11"/>
      <c r="F305" s="11"/>
      <c r="G305" s="11"/>
      <c r="H305" s="11"/>
      <c r="I305" s="11"/>
      <c r="J305" s="11"/>
      <c r="K305" s="11"/>
      <c r="L305" s="1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</row>
    <row r="306" spans="2:115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</row>
    <row r="307" spans="2:115" x14ac:dyDescent="0.25">
      <c r="B307" s="1"/>
      <c r="C307" s="1"/>
      <c r="D307" s="1"/>
      <c r="E307" s="11"/>
      <c r="F307" s="11"/>
      <c r="G307" s="11"/>
      <c r="H307" s="11"/>
      <c r="I307" s="11"/>
      <c r="J307" s="11"/>
      <c r="K307" s="11"/>
      <c r="L307" s="1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</row>
    <row r="308" spans="2:115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</row>
    <row r="309" spans="2:115" x14ac:dyDescent="0.25">
      <c r="B309" s="1"/>
      <c r="C309" s="1"/>
      <c r="D309" s="1"/>
      <c r="E309" s="11"/>
      <c r="F309" s="11"/>
      <c r="G309" s="11"/>
      <c r="H309" s="11"/>
      <c r="I309" s="11"/>
      <c r="J309" s="11"/>
      <c r="K309" s="11"/>
      <c r="L309" s="1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</row>
    <row r="310" spans="2:115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</row>
    <row r="311" spans="2:115" x14ac:dyDescent="0.25">
      <c r="B311" s="1"/>
      <c r="C311" s="1"/>
      <c r="D311" s="1"/>
      <c r="E311" s="11"/>
      <c r="F311" s="11"/>
      <c r="G311" s="11"/>
      <c r="H311" s="11"/>
      <c r="I311" s="11"/>
      <c r="J311" s="11"/>
      <c r="K311" s="11"/>
      <c r="L311" s="1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</row>
    <row r="312" spans="2:115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</row>
    <row r="313" spans="2:115" x14ac:dyDescent="0.25">
      <c r="B313" s="1"/>
      <c r="C313" s="1"/>
      <c r="D313" s="1"/>
      <c r="E313" s="11"/>
      <c r="F313" s="11"/>
      <c r="G313" s="11"/>
      <c r="H313" s="11"/>
      <c r="I313" s="11"/>
      <c r="J313" s="11"/>
      <c r="K313" s="11"/>
      <c r="L313" s="1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</row>
    <row r="314" spans="2:115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</row>
    <row r="315" spans="2:115" x14ac:dyDescent="0.25">
      <c r="B315" s="1"/>
      <c r="C315" s="1"/>
      <c r="D315" s="1"/>
      <c r="E315" s="11"/>
      <c r="F315" s="11"/>
      <c r="G315" s="11"/>
      <c r="H315" s="11"/>
      <c r="I315" s="11"/>
      <c r="J315" s="11"/>
      <c r="K315" s="11"/>
      <c r="L315" s="1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</row>
    <row r="316" spans="2:115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</row>
    <row r="317" spans="2:115" x14ac:dyDescent="0.25">
      <c r="B317" s="1"/>
      <c r="C317" s="1"/>
      <c r="D317" s="1"/>
      <c r="E317" s="11"/>
      <c r="F317" s="11"/>
      <c r="G317" s="11"/>
      <c r="H317" s="11"/>
      <c r="I317" s="11"/>
      <c r="J317" s="11"/>
      <c r="K317" s="11"/>
      <c r="L317" s="1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</row>
    <row r="318" spans="2:115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</row>
    <row r="319" spans="2:115" x14ac:dyDescent="0.25">
      <c r="B319" s="1"/>
      <c r="C319" s="1"/>
      <c r="D319" s="1"/>
      <c r="E319" s="11"/>
      <c r="F319" s="11"/>
      <c r="G319" s="11"/>
      <c r="H319" s="11"/>
      <c r="I319" s="11"/>
      <c r="J319" s="11"/>
      <c r="K319" s="11"/>
      <c r="L319" s="1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</row>
    <row r="320" spans="2:115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</row>
    <row r="321" spans="2:115" x14ac:dyDescent="0.25">
      <c r="B321" s="1"/>
      <c r="C321" s="1"/>
      <c r="D321" s="1"/>
      <c r="E321" s="11"/>
      <c r="F321" s="11"/>
      <c r="G321" s="11"/>
      <c r="H321" s="11"/>
      <c r="I321" s="11"/>
      <c r="J321" s="11"/>
      <c r="K321" s="11"/>
      <c r="L321" s="1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</row>
    <row r="322" spans="2:115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</row>
    <row r="323" spans="2:115" x14ac:dyDescent="0.25">
      <c r="B323" s="1"/>
      <c r="C323" s="1"/>
      <c r="D323" s="1"/>
      <c r="E323" s="11"/>
      <c r="F323" s="11"/>
      <c r="G323" s="11"/>
      <c r="H323" s="11"/>
      <c r="I323" s="11"/>
      <c r="J323" s="11"/>
      <c r="K323" s="11"/>
      <c r="L323" s="1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</row>
    <row r="324" spans="2:115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</row>
    <row r="325" spans="2:115" x14ac:dyDescent="0.25">
      <c r="B325" s="1"/>
      <c r="C325" s="1"/>
      <c r="D325" s="1"/>
      <c r="E325" s="11"/>
      <c r="F325" s="11"/>
      <c r="G325" s="11"/>
      <c r="H325" s="11"/>
      <c r="I325" s="11"/>
      <c r="J325" s="11"/>
      <c r="K325" s="11"/>
      <c r="L325" s="1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</row>
    <row r="326" spans="2:115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</row>
    <row r="327" spans="2:115" x14ac:dyDescent="0.25">
      <c r="B327" s="1"/>
      <c r="C327" s="1"/>
      <c r="D327" s="1"/>
      <c r="E327" s="11"/>
      <c r="F327" s="11"/>
      <c r="G327" s="11"/>
      <c r="H327" s="11"/>
      <c r="I327" s="11"/>
      <c r="J327" s="11"/>
      <c r="K327" s="11"/>
      <c r="L327" s="1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</row>
    <row r="328" spans="2:115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</row>
    <row r="329" spans="2:115" x14ac:dyDescent="0.25">
      <c r="B329" s="1"/>
      <c r="C329" s="1"/>
      <c r="D329" s="1"/>
      <c r="E329" s="11"/>
      <c r="F329" s="11"/>
      <c r="G329" s="11"/>
      <c r="H329" s="11"/>
      <c r="I329" s="11"/>
      <c r="J329" s="11"/>
      <c r="K329" s="11"/>
      <c r="L329" s="1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</row>
    <row r="330" spans="2:115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</row>
    <row r="331" spans="2:115" x14ac:dyDescent="0.25">
      <c r="B331" s="1"/>
      <c r="C331" s="1"/>
      <c r="D331" s="1"/>
      <c r="E331" s="11"/>
      <c r="F331" s="11"/>
      <c r="G331" s="11"/>
      <c r="H331" s="11"/>
      <c r="I331" s="11"/>
      <c r="J331" s="11"/>
      <c r="K331" s="11"/>
      <c r="L331" s="1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</row>
    <row r="332" spans="2:115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</row>
    <row r="333" spans="2:115" x14ac:dyDescent="0.25">
      <c r="B333" s="1"/>
      <c r="C333" s="1"/>
      <c r="D333" s="1"/>
      <c r="E333" s="11"/>
      <c r="F333" s="11"/>
      <c r="G333" s="11"/>
      <c r="H333" s="11"/>
      <c r="I333" s="11"/>
      <c r="J333" s="11"/>
      <c r="K333" s="11"/>
      <c r="L333" s="1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</row>
    <row r="334" spans="2:11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</row>
    <row r="335" spans="2:115" x14ac:dyDescent="0.25">
      <c r="B335" s="1"/>
      <c r="C335" s="1"/>
      <c r="D335" s="1"/>
      <c r="E335" s="11"/>
      <c r="F335" s="11"/>
      <c r="G335" s="11"/>
      <c r="H335" s="11"/>
      <c r="I335" s="11"/>
      <c r="J335" s="11"/>
      <c r="K335" s="11"/>
      <c r="L335" s="1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</row>
    <row r="336" spans="2:115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</row>
    <row r="337" spans="2:115" x14ac:dyDescent="0.25">
      <c r="B337" s="1"/>
      <c r="C337" s="1"/>
      <c r="D337" s="1"/>
      <c r="E337" s="11"/>
      <c r="F337" s="11"/>
      <c r="G337" s="11"/>
      <c r="H337" s="11"/>
      <c r="I337" s="11"/>
      <c r="J337" s="11"/>
      <c r="K337" s="11"/>
      <c r="L337" s="1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</row>
    <row r="338" spans="2:115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</row>
    <row r="339" spans="2:115" x14ac:dyDescent="0.25">
      <c r="B339" s="1"/>
      <c r="C339" s="1"/>
      <c r="D339" s="1"/>
      <c r="E339" s="11"/>
      <c r="F339" s="11"/>
      <c r="G339" s="11"/>
      <c r="H339" s="11"/>
      <c r="I339" s="11"/>
      <c r="J339" s="11"/>
      <c r="K339" s="11"/>
      <c r="L339" s="1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</row>
    <row r="340" spans="2:115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</row>
    <row r="341" spans="2:115" x14ac:dyDescent="0.25">
      <c r="B341" s="1"/>
      <c r="C341" s="1"/>
      <c r="D341" s="1"/>
      <c r="E341" s="11"/>
      <c r="F341" s="11"/>
      <c r="G341" s="11"/>
      <c r="H341" s="11"/>
      <c r="I341" s="11"/>
      <c r="J341" s="11"/>
      <c r="K341" s="11"/>
      <c r="L341" s="1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</row>
    <row r="342" spans="2:115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</row>
    <row r="343" spans="2:115" x14ac:dyDescent="0.25">
      <c r="B343" s="1"/>
      <c r="C343" s="1"/>
      <c r="D343" s="1"/>
      <c r="E343" s="11"/>
      <c r="F343" s="11"/>
      <c r="G343" s="11"/>
      <c r="H343" s="11"/>
      <c r="I343" s="11"/>
      <c r="J343" s="11"/>
      <c r="K343" s="11"/>
      <c r="L343" s="1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</row>
    <row r="344" spans="2:115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</row>
    <row r="345" spans="2:115" x14ac:dyDescent="0.25">
      <c r="B345" s="1"/>
      <c r="C345" s="1"/>
      <c r="D345" s="1"/>
      <c r="E345" s="11"/>
      <c r="F345" s="11"/>
      <c r="G345" s="11"/>
      <c r="H345" s="11"/>
      <c r="I345" s="11"/>
      <c r="J345" s="11"/>
      <c r="K345" s="11"/>
      <c r="L345" s="1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</row>
    <row r="346" spans="2:115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</row>
    <row r="347" spans="2:115" x14ac:dyDescent="0.25">
      <c r="B347" s="1"/>
      <c r="C347" s="1"/>
      <c r="D347" s="1"/>
      <c r="E347" s="11"/>
      <c r="F347" s="11"/>
      <c r="G347" s="11"/>
      <c r="H347" s="11"/>
      <c r="I347" s="11"/>
      <c r="J347" s="11"/>
      <c r="K347" s="11"/>
      <c r="L347" s="1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</row>
    <row r="348" spans="2:115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</row>
    <row r="349" spans="2:115" x14ac:dyDescent="0.25">
      <c r="B349" s="1"/>
      <c r="C349" s="1"/>
      <c r="D349" s="1"/>
      <c r="E349" s="11"/>
      <c r="F349" s="11"/>
      <c r="G349" s="11"/>
      <c r="H349" s="11"/>
      <c r="I349" s="11"/>
      <c r="J349" s="11"/>
      <c r="K349" s="11"/>
      <c r="L349" s="1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</row>
    <row r="350" spans="2:115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</row>
    <row r="351" spans="2:115" x14ac:dyDescent="0.25">
      <c r="B351" s="1"/>
      <c r="C351" s="1"/>
      <c r="D351" s="1"/>
      <c r="E351" s="11"/>
      <c r="F351" s="11"/>
      <c r="G351" s="11"/>
      <c r="H351" s="11"/>
      <c r="I351" s="11"/>
      <c r="J351" s="11"/>
      <c r="K351" s="11"/>
      <c r="L351" s="1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</row>
    <row r="352" spans="2:115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</row>
    <row r="353" spans="2:115" x14ac:dyDescent="0.25">
      <c r="B353" s="1"/>
      <c r="C353" s="1"/>
      <c r="D353" s="1"/>
      <c r="E353" s="11"/>
      <c r="F353" s="11"/>
      <c r="G353" s="11"/>
      <c r="H353" s="11"/>
      <c r="I353" s="11"/>
      <c r="J353" s="11"/>
      <c r="K353" s="11"/>
      <c r="L353" s="1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</row>
    <row r="354" spans="2:115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</row>
    <row r="355" spans="2:115" x14ac:dyDescent="0.25">
      <c r="B355" s="1"/>
      <c r="C355" s="1"/>
      <c r="D355" s="1"/>
      <c r="E355" s="11"/>
      <c r="F355" s="11"/>
      <c r="G355" s="11"/>
      <c r="H355" s="11"/>
      <c r="I355" s="11"/>
      <c r="J355" s="11"/>
      <c r="K355" s="11"/>
      <c r="L355" s="1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</row>
    <row r="356" spans="2:115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</row>
    <row r="357" spans="2:115" x14ac:dyDescent="0.25">
      <c r="B357" s="1"/>
      <c r="C357" s="1"/>
      <c r="D357" s="1"/>
      <c r="E357" s="11"/>
      <c r="F357" s="11"/>
      <c r="G357" s="11"/>
      <c r="H357" s="11"/>
      <c r="I357" s="11"/>
      <c r="J357" s="11"/>
      <c r="K357" s="11"/>
      <c r="L357" s="1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</row>
    <row r="358" spans="2:115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</row>
    <row r="359" spans="2:115" x14ac:dyDescent="0.25">
      <c r="B359" s="1"/>
      <c r="C359" s="1"/>
      <c r="D359" s="1"/>
      <c r="E359" s="11"/>
      <c r="F359" s="11"/>
      <c r="G359" s="11"/>
      <c r="H359" s="11"/>
      <c r="I359" s="11"/>
      <c r="J359" s="11"/>
      <c r="K359" s="11"/>
      <c r="L359" s="1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</row>
    <row r="360" spans="2:115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</row>
    <row r="361" spans="2:115" x14ac:dyDescent="0.25">
      <c r="B361" s="1"/>
      <c r="C361" s="1"/>
      <c r="D361" s="1"/>
      <c r="E361" s="11"/>
      <c r="F361" s="11"/>
      <c r="G361" s="11"/>
      <c r="H361" s="11"/>
      <c r="I361" s="11"/>
      <c r="J361" s="11"/>
      <c r="K361" s="11"/>
      <c r="L361" s="1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</row>
    <row r="362" spans="2:115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</row>
    <row r="363" spans="2:115" x14ac:dyDescent="0.25">
      <c r="B363" s="1"/>
      <c r="C363" s="1"/>
      <c r="D363" s="1"/>
      <c r="E363" s="11"/>
      <c r="F363" s="11"/>
      <c r="G363" s="11"/>
      <c r="H363" s="11"/>
      <c r="I363" s="11"/>
      <c r="J363" s="11"/>
      <c r="K363" s="11"/>
      <c r="L363" s="1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</row>
    <row r="364" spans="2:115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</row>
    <row r="365" spans="2:115" x14ac:dyDescent="0.25">
      <c r="B365" s="1"/>
      <c r="C365" s="1"/>
      <c r="D365" s="1"/>
      <c r="E365" s="11"/>
      <c r="F365" s="11"/>
      <c r="G365" s="11"/>
      <c r="H365" s="11"/>
      <c r="I365" s="11"/>
      <c r="J365" s="11"/>
      <c r="K365" s="11"/>
      <c r="L365" s="1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</row>
    <row r="366" spans="2:115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</row>
    <row r="367" spans="2:115" x14ac:dyDescent="0.25">
      <c r="B367" s="1"/>
      <c r="C367" s="1"/>
      <c r="D367" s="1"/>
      <c r="E367" s="11"/>
      <c r="F367" s="11"/>
      <c r="G367" s="11"/>
      <c r="H367" s="11"/>
      <c r="I367" s="11"/>
      <c r="J367" s="11"/>
      <c r="K367" s="11"/>
      <c r="L367" s="1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</row>
    <row r="368" spans="2:115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</row>
    <row r="369" spans="2:115" x14ac:dyDescent="0.25">
      <c r="B369" s="1"/>
      <c r="C369" s="1"/>
      <c r="D369" s="1"/>
      <c r="E369" s="11"/>
      <c r="F369" s="11"/>
      <c r="G369" s="11"/>
      <c r="H369" s="11"/>
      <c r="I369" s="11"/>
      <c r="J369" s="11"/>
      <c r="K369" s="11"/>
      <c r="L369" s="1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</row>
    <row r="370" spans="2:115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</row>
    <row r="371" spans="2:115" x14ac:dyDescent="0.25">
      <c r="B371" s="1"/>
      <c r="C371" s="1"/>
      <c r="D371" s="1"/>
      <c r="E371" s="11"/>
      <c r="F371" s="11"/>
      <c r="G371" s="11"/>
      <c r="H371" s="11"/>
      <c r="I371" s="11"/>
      <c r="J371" s="11"/>
      <c r="K371" s="11"/>
      <c r="L371" s="1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</row>
    <row r="372" spans="2:115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</row>
    <row r="373" spans="2:115" x14ac:dyDescent="0.25">
      <c r="B373" s="1"/>
      <c r="C373" s="1"/>
      <c r="D373" s="1"/>
      <c r="E373" s="11"/>
      <c r="F373" s="11"/>
      <c r="G373" s="11"/>
      <c r="H373" s="11"/>
      <c r="I373" s="11"/>
      <c r="J373" s="11"/>
      <c r="K373" s="11"/>
      <c r="L373" s="1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</row>
    <row r="374" spans="2:115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</row>
    <row r="375" spans="2:115" x14ac:dyDescent="0.25">
      <c r="B375" s="1"/>
      <c r="C375" s="1"/>
      <c r="D375" s="1"/>
      <c r="E375" s="11"/>
      <c r="F375" s="11"/>
      <c r="G375" s="11"/>
      <c r="H375" s="11"/>
      <c r="I375" s="11"/>
      <c r="J375" s="11"/>
      <c r="K375" s="11"/>
      <c r="L375" s="1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</row>
    <row r="376" spans="2:115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</row>
    <row r="377" spans="2:115" x14ac:dyDescent="0.25">
      <c r="B377" s="1"/>
      <c r="C377" s="1"/>
      <c r="D377" s="1"/>
      <c r="E377" s="11"/>
      <c r="F377" s="11"/>
      <c r="G377" s="11"/>
      <c r="H377" s="11"/>
      <c r="I377" s="11"/>
      <c r="J377" s="11"/>
      <c r="K377" s="11"/>
      <c r="L377" s="1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</row>
    <row r="378" spans="2:115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</row>
    <row r="379" spans="2:115" x14ac:dyDescent="0.25">
      <c r="B379" s="1"/>
      <c r="C379" s="1"/>
      <c r="D379" s="1"/>
      <c r="E379" s="11"/>
      <c r="F379" s="11"/>
      <c r="G379" s="11"/>
      <c r="H379" s="11"/>
      <c r="I379" s="11"/>
      <c r="J379" s="11"/>
      <c r="K379" s="11"/>
      <c r="L379" s="1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</row>
    <row r="380" spans="2:115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</row>
    <row r="381" spans="2:115" x14ac:dyDescent="0.25">
      <c r="B381" s="1"/>
      <c r="C381" s="1"/>
      <c r="D381" s="1"/>
      <c r="E381" s="11"/>
      <c r="F381" s="11"/>
      <c r="G381" s="11"/>
      <c r="H381" s="11"/>
      <c r="I381" s="11"/>
      <c r="J381" s="11"/>
      <c r="K381" s="11"/>
      <c r="L381" s="1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</row>
    <row r="382" spans="2:115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</row>
    <row r="383" spans="2:115" x14ac:dyDescent="0.25">
      <c r="B383" s="1"/>
      <c r="C383" s="1"/>
      <c r="D383" s="1"/>
      <c r="E383" s="11"/>
      <c r="F383" s="11"/>
      <c r="G383" s="11"/>
      <c r="H383" s="11"/>
      <c r="I383" s="11"/>
      <c r="J383" s="11"/>
      <c r="K383" s="11"/>
      <c r="L383" s="1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</row>
    <row r="384" spans="2:115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</row>
    <row r="385" spans="2:115" x14ac:dyDescent="0.25">
      <c r="B385" s="1"/>
      <c r="C385" s="1"/>
      <c r="D385" s="1"/>
      <c r="E385" s="11"/>
      <c r="F385" s="11"/>
      <c r="G385" s="11"/>
      <c r="H385" s="11"/>
      <c r="I385" s="11"/>
      <c r="J385" s="11"/>
      <c r="K385" s="11"/>
      <c r="L385" s="1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</row>
    <row r="386" spans="2:115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</row>
    <row r="387" spans="2:115" x14ac:dyDescent="0.25">
      <c r="B387" s="1"/>
      <c r="C387" s="1"/>
      <c r="D387" s="1"/>
      <c r="E387" s="11"/>
      <c r="F387" s="11"/>
      <c r="G387" s="11"/>
      <c r="H387" s="11"/>
      <c r="I387" s="11"/>
      <c r="J387" s="11"/>
      <c r="K387" s="11"/>
      <c r="L387" s="1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</row>
    <row r="388" spans="2:115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</row>
    <row r="389" spans="2:115" x14ac:dyDescent="0.25">
      <c r="B389" s="1"/>
      <c r="C389" s="1"/>
      <c r="D389" s="1"/>
      <c r="E389" s="11"/>
      <c r="F389" s="11"/>
      <c r="G389" s="11"/>
      <c r="H389" s="11"/>
      <c r="I389" s="11"/>
      <c r="J389" s="11"/>
      <c r="K389" s="11"/>
      <c r="L389" s="1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</row>
    <row r="390" spans="2:115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</row>
    <row r="391" spans="2:115" x14ac:dyDescent="0.25">
      <c r="B391" s="1"/>
      <c r="C391" s="1"/>
      <c r="D391" s="1"/>
      <c r="E391" s="11"/>
      <c r="F391" s="11"/>
      <c r="G391" s="11"/>
      <c r="H391" s="11"/>
      <c r="I391" s="11"/>
      <c r="J391" s="11"/>
      <c r="K391" s="11"/>
      <c r="L391" s="1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</row>
    <row r="392" spans="2:115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</row>
    <row r="393" spans="2:115" x14ac:dyDescent="0.25">
      <c r="B393" s="1"/>
      <c r="C393" s="1"/>
      <c r="D393" s="1"/>
      <c r="E393" s="11"/>
      <c r="F393" s="11"/>
      <c r="G393" s="11"/>
      <c r="H393" s="11"/>
      <c r="I393" s="11"/>
      <c r="J393" s="11"/>
      <c r="K393" s="11"/>
      <c r="L393" s="1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</row>
    <row r="394" spans="2:115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</row>
    <row r="395" spans="2:115" x14ac:dyDescent="0.25">
      <c r="B395" s="1"/>
      <c r="C395" s="1"/>
      <c r="D395" s="1"/>
      <c r="E395" s="11"/>
      <c r="F395" s="11"/>
      <c r="G395" s="11"/>
      <c r="H395" s="11"/>
      <c r="I395" s="11"/>
      <c r="J395" s="11"/>
      <c r="K395" s="11"/>
      <c r="L395" s="1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</row>
    <row r="396" spans="2:115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</row>
    <row r="397" spans="2:115" x14ac:dyDescent="0.25">
      <c r="B397" s="1"/>
      <c r="C397" s="1"/>
      <c r="D397" s="1"/>
      <c r="E397" s="11"/>
      <c r="F397" s="11"/>
      <c r="G397" s="11"/>
      <c r="H397" s="11"/>
      <c r="I397" s="11"/>
      <c r="J397" s="11"/>
      <c r="K397" s="11"/>
      <c r="L397" s="1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</row>
    <row r="398" spans="2:115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</row>
    <row r="399" spans="2:115" x14ac:dyDescent="0.25">
      <c r="B399" s="1"/>
      <c r="C399" s="1"/>
      <c r="D399" s="1"/>
      <c r="E399" s="11"/>
      <c r="F399" s="11"/>
      <c r="G399" s="11"/>
      <c r="H399" s="11"/>
      <c r="I399" s="11"/>
      <c r="J399" s="11"/>
      <c r="K399" s="11"/>
      <c r="L399" s="1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</row>
    <row r="400" spans="2:115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</row>
    <row r="401" spans="2:115" x14ac:dyDescent="0.25">
      <c r="B401" s="1"/>
      <c r="C401" s="1"/>
      <c r="D401" s="1"/>
      <c r="E401" s="11"/>
      <c r="F401" s="11"/>
      <c r="G401" s="11"/>
      <c r="H401" s="11"/>
      <c r="I401" s="11"/>
      <c r="J401" s="11"/>
      <c r="K401" s="11"/>
      <c r="L401" s="1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</row>
    <row r="402" spans="2:115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</row>
    <row r="403" spans="2:115" x14ac:dyDescent="0.25">
      <c r="B403" s="1"/>
      <c r="C403" s="1"/>
      <c r="D403" s="1"/>
      <c r="E403" s="11"/>
      <c r="F403" s="11"/>
      <c r="G403" s="11"/>
      <c r="H403" s="11"/>
      <c r="I403" s="11"/>
      <c r="J403" s="11"/>
      <c r="K403" s="11"/>
      <c r="L403" s="1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</row>
    <row r="404" spans="2:115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</row>
    <row r="405" spans="2:115" x14ac:dyDescent="0.25">
      <c r="B405" s="1"/>
      <c r="C405" s="1"/>
      <c r="D405" s="1"/>
      <c r="E405" s="11"/>
      <c r="F405" s="11"/>
      <c r="G405" s="11"/>
      <c r="H405" s="11"/>
      <c r="I405" s="11"/>
      <c r="J405" s="11"/>
      <c r="K405" s="11"/>
      <c r="L405" s="1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</row>
    <row r="406" spans="2:115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</row>
    <row r="407" spans="2:115" x14ac:dyDescent="0.25">
      <c r="B407" s="1"/>
      <c r="C407" s="1"/>
      <c r="D407" s="1"/>
      <c r="E407" s="11"/>
      <c r="F407" s="11"/>
      <c r="G407" s="11"/>
      <c r="H407" s="11"/>
      <c r="I407" s="11"/>
      <c r="J407" s="11"/>
      <c r="K407" s="11"/>
      <c r="L407" s="1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</row>
    <row r="408" spans="2:115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</row>
    <row r="409" spans="2:115" x14ac:dyDescent="0.25">
      <c r="B409" s="1"/>
      <c r="C409" s="1"/>
      <c r="D409" s="1"/>
      <c r="E409" s="11"/>
      <c r="F409" s="11"/>
      <c r="G409" s="11"/>
      <c r="H409" s="11"/>
      <c r="I409" s="11"/>
      <c r="J409" s="11"/>
      <c r="K409" s="11"/>
      <c r="L409" s="1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</row>
    <row r="410" spans="2:115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</row>
    <row r="411" spans="2:115" x14ac:dyDescent="0.25">
      <c r="B411" s="1"/>
      <c r="C411" s="1"/>
      <c r="D411" s="1"/>
      <c r="E411" s="11"/>
      <c r="F411" s="11"/>
      <c r="G411" s="11"/>
      <c r="H411" s="11"/>
      <c r="I411" s="11"/>
      <c r="J411" s="11"/>
      <c r="K411" s="11"/>
      <c r="L411" s="1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</row>
    <row r="412" spans="2:115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</row>
    <row r="413" spans="2:115" x14ac:dyDescent="0.25">
      <c r="B413" s="1"/>
      <c r="C413" s="1"/>
      <c r="D413" s="1"/>
      <c r="E413" s="11"/>
      <c r="F413" s="11"/>
      <c r="G413" s="11"/>
      <c r="H413" s="11"/>
      <c r="I413" s="11"/>
      <c r="J413" s="11"/>
      <c r="K413" s="11"/>
      <c r="L413" s="1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</row>
    <row r="414" spans="2:115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</row>
    <row r="415" spans="2:115" x14ac:dyDescent="0.25">
      <c r="B415" s="1"/>
      <c r="C415" s="1"/>
      <c r="D415" s="1"/>
      <c r="E415" s="11"/>
      <c r="F415" s="11"/>
      <c r="G415" s="11"/>
      <c r="H415" s="11"/>
      <c r="I415" s="11"/>
      <c r="J415" s="11"/>
      <c r="K415" s="11"/>
      <c r="L415" s="1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</row>
    <row r="416" spans="2:115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</row>
    <row r="417" spans="2:115" x14ac:dyDescent="0.25">
      <c r="B417" s="1"/>
      <c r="C417" s="1"/>
      <c r="D417" s="1"/>
      <c r="E417" s="11"/>
      <c r="F417" s="11"/>
      <c r="G417" s="11"/>
      <c r="H417" s="11"/>
      <c r="I417" s="11"/>
      <c r="J417" s="11"/>
      <c r="K417" s="11"/>
      <c r="L417" s="1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</row>
    <row r="418" spans="2:115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</row>
    <row r="419" spans="2:115" x14ac:dyDescent="0.25">
      <c r="B419" s="1"/>
      <c r="C419" s="1"/>
      <c r="D419" s="1"/>
      <c r="E419" s="11"/>
      <c r="F419" s="11"/>
      <c r="G419" s="11"/>
      <c r="H419" s="11"/>
      <c r="I419" s="11"/>
      <c r="J419" s="11"/>
      <c r="K419" s="11"/>
      <c r="L419" s="1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</row>
    <row r="420" spans="2:115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</row>
    <row r="421" spans="2:115" x14ac:dyDescent="0.25">
      <c r="B421" s="1"/>
      <c r="C421" s="1"/>
      <c r="D421" s="1"/>
      <c r="E421" s="11"/>
      <c r="F421" s="11"/>
      <c r="G421" s="11"/>
      <c r="H421" s="11"/>
      <c r="I421" s="11"/>
      <c r="J421" s="11"/>
      <c r="K421" s="11"/>
      <c r="L421" s="1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</row>
    <row r="422" spans="2:115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</row>
    <row r="423" spans="2:115" x14ac:dyDescent="0.25">
      <c r="B423" s="1"/>
      <c r="C423" s="1"/>
      <c r="D423" s="1"/>
      <c r="E423" s="11"/>
      <c r="F423" s="11"/>
      <c r="G423" s="11"/>
      <c r="H423" s="11"/>
      <c r="I423" s="11"/>
      <c r="J423" s="11"/>
      <c r="K423" s="11"/>
      <c r="L423" s="1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</row>
    <row r="424" spans="2:115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</row>
    <row r="425" spans="2:115" x14ac:dyDescent="0.25">
      <c r="B425" s="1"/>
      <c r="C425" s="1"/>
      <c r="D425" s="1"/>
      <c r="E425" s="11"/>
      <c r="F425" s="11"/>
      <c r="G425" s="11"/>
      <c r="H425" s="11"/>
      <c r="I425" s="11"/>
      <c r="J425" s="11"/>
      <c r="K425" s="11"/>
      <c r="L425" s="1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</row>
    <row r="426" spans="2:115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</row>
    <row r="427" spans="2:115" x14ac:dyDescent="0.25">
      <c r="B427" s="1"/>
      <c r="C427" s="1"/>
      <c r="D427" s="1"/>
      <c r="E427" s="11"/>
      <c r="F427" s="11"/>
      <c r="G427" s="11"/>
      <c r="H427" s="11"/>
      <c r="I427" s="11"/>
      <c r="J427" s="11"/>
      <c r="K427" s="11"/>
      <c r="L427" s="1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</row>
    <row r="428" spans="2:115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</row>
    <row r="429" spans="2:115" x14ac:dyDescent="0.25">
      <c r="B429" s="1"/>
      <c r="C429" s="1"/>
      <c r="D429" s="1"/>
      <c r="E429" s="11"/>
      <c r="F429" s="11"/>
      <c r="G429" s="11"/>
      <c r="H429" s="11"/>
      <c r="I429" s="11"/>
      <c r="J429" s="11"/>
      <c r="K429" s="11"/>
      <c r="L429" s="1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</row>
    <row r="430" spans="2:115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</row>
    <row r="431" spans="2:115" x14ac:dyDescent="0.25">
      <c r="B431" s="1"/>
      <c r="C431" s="1"/>
      <c r="D431" s="1"/>
      <c r="E431" s="11"/>
      <c r="F431" s="11"/>
      <c r="G431" s="11"/>
      <c r="H431" s="11"/>
      <c r="I431" s="11"/>
      <c r="J431" s="11"/>
      <c r="K431" s="11"/>
      <c r="L431" s="1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</row>
    <row r="432" spans="2:115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</row>
    <row r="433" spans="2:115" x14ac:dyDescent="0.25">
      <c r="B433" s="1"/>
      <c r="C433" s="1"/>
      <c r="D433" s="1"/>
      <c r="E433" s="11"/>
      <c r="F433" s="11"/>
      <c r="G433" s="11"/>
      <c r="H433" s="11"/>
      <c r="I433" s="11"/>
      <c r="J433" s="11"/>
      <c r="K433" s="11"/>
      <c r="L433" s="1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</row>
    <row r="434" spans="2:115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</row>
    <row r="435" spans="2:115" x14ac:dyDescent="0.25">
      <c r="B435" s="1"/>
      <c r="C435" s="1"/>
      <c r="D435" s="1"/>
      <c r="E435" s="11"/>
      <c r="F435" s="11"/>
      <c r="G435" s="11"/>
      <c r="H435" s="11"/>
      <c r="I435" s="11"/>
      <c r="J435" s="11"/>
      <c r="K435" s="11"/>
      <c r="L435" s="1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</row>
    <row r="436" spans="2:115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</row>
    <row r="437" spans="2:115" x14ac:dyDescent="0.25">
      <c r="B437" s="1"/>
      <c r="C437" s="1"/>
      <c r="D437" s="1"/>
      <c r="E437" s="11"/>
      <c r="F437" s="11"/>
      <c r="G437" s="11"/>
      <c r="H437" s="11"/>
      <c r="I437" s="11"/>
      <c r="J437" s="11"/>
      <c r="K437" s="11"/>
      <c r="L437" s="1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</row>
    <row r="438" spans="2:115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</row>
    <row r="439" spans="2:115" x14ac:dyDescent="0.25">
      <c r="B439" s="1"/>
      <c r="C439" s="1"/>
      <c r="D439" s="1"/>
      <c r="E439" s="11"/>
      <c r="F439" s="11"/>
      <c r="G439" s="11"/>
      <c r="H439" s="11"/>
      <c r="I439" s="11"/>
      <c r="J439" s="11"/>
      <c r="K439" s="11"/>
      <c r="L439" s="1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</row>
    <row r="440" spans="2:115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</row>
    <row r="441" spans="2:115" x14ac:dyDescent="0.25">
      <c r="B441" s="1"/>
      <c r="C441" s="1"/>
      <c r="D441" s="1"/>
      <c r="E441" s="11"/>
      <c r="F441" s="11"/>
      <c r="G441" s="11"/>
      <c r="H441" s="11"/>
      <c r="I441" s="11"/>
      <c r="J441" s="11"/>
      <c r="K441" s="11"/>
      <c r="L441" s="1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</row>
    <row r="442" spans="2:115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</row>
    <row r="443" spans="2:115" x14ac:dyDescent="0.25">
      <c r="B443" s="1"/>
      <c r="C443" s="1"/>
      <c r="D443" s="1"/>
      <c r="E443" s="11"/>
      <c r="F443" s="11"/>
      <c r="G443" s="11"/>
      <c r="H443" s="11"/>
      <c r="I443" s="11"/>
      <c r="J443" s="11"/>
      <c r="K443" s="11"/>
      <c r="L443" s="1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</row>
    <row r="444" spans="2:115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</row>
    <row r="445" spans="2:115" x14ac:dyDescent="0.25">
      <c r="B445" s="1"/>
      <c r="C445" s="1"/>
      <c r="D445" s="1"/>
      <c r="E445" s="11"/>
      <c r="F445" s="11"/>
      <c r="G445" s="11"/>
      <c r="H445" s="11"/>
      <c r="I445" s="11"/>
      <c r="J445" s="11"/>
      <c r="K445" s="11"/>
      <c r="L445" s="1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</row>
    <row r="446" spans="2:115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</row>
    <row r="447" spans="2:115" x14ac:dyDescent="0.25">
      <c r="B447" s="1"/>
      <c r="C447" s="1"/>
      <c r="D447" s="1"/>
      <c r="E447" s="11"/>
      <c r="F447" s="11"/>
      <c r="G447" s="11"/>
      <c r="H447" s="11"/>
      <c r="I447" s="11"/>
      <c r="J447" s="11"/>
      <c r="K447" s="11"/>
      <c r="L447" s="1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</row>
    <row r="448" spans="2:115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</row>
    <row r="449" spans="2:115" x14ac:dyDescent="0.25">
      <c r="B449" s="1"/>
      <c r="C449" s="1"/>
      <c r="D449" s="1"/>
      <c r="E449" s="11"/>
      <c r="F449" s="11"/>
      <c r="G449" s="11"/>
      <c r="H449" s="11"/>
      <c r="I449" s="11"/>
      <c r="J449" s="11"/>
      <c r="K449" s="11"/>
      <c r="L449" s="1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</row>
    <row r="450" spans="2:115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</row>
    <row r="451" spans="2:115" x14ac:dyDescent="0.25">
      <c r="B451" s="1"/>
      <c r="C451" s="1"/>
      <c r="D451" s="1"/>
      <c r="E451" s="11"/>
      <c r="F451" s="11"/>
      <c r="G451" s="11"/>
      <c r="H451" s="11"/>
      <c r="I451" s="11"/>
      <c r="J451" s="11"/>
      <c r="K451" s="11"/>
      <c r="L451" s="1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</row>
    <row r="452" spans="2:115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</row>
    <row r="453" spans="2:115" x14ac:dyDescent="0.25">
      <c r="B453" s="1"/>
      <c r="C453" s="1"/>
      <c r="D453" s="1"/>
      <c r="E453" s="11"/>
      <c r="F453" s="11"/>
      <c r="G453" s="11"/>
      <c r="H453" s="11"/>
      <c r="I453" s="11"/>
      <c r="J453" s="11"/>
      <c r="K453" s="11"/>
      <c r="L453" s="1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</row>
    <row r="454" spans="2:115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</row>
    <row r="455" spans="2:115" x14ac:dyDescent="0.25">
      <c r="B455" s="1"/>
      <c r="C455" s="1"/>
      <c r="D455" s="1"/>
      <c r="E455" s="11"/>
      <c r="F455" s="11"/>
      <c r="G455" s="11"/>
      <c r="H455" s="11"/>
      <c r="I455" s="11"/>
      <c r="J455" s="11"/>
      <c r="K455" s="11"/>
      <c r="L455" s="1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</row>
    <row r="456" spans="2:115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</row>
    <row r="457" spans="2:115" x14ac:dyDescent="0.25">
      <c r="B457" s="1"/>
      <c r="C457" s="1"/>
      <c r="D457" s="1"/>
      <c r="E457" s="11"/>
      <c r="F457" s="11"/>
      <c r="G457" s="11"/>
      <c r="H457" s="11"/>
      <c r="I457" s="11"/>
      <c r="J457" s="11"/>
      <c r="K457" s="11"/>
      <c r="L457" s="1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</row>
    <row r="458" spans="2:115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</row>
    <row r="459" spans="2:115" x14ac:dyDescent="0.25">
      <c r="B459" s="1"/>
      <c r="C459" s="1"/>
      <c r="D459" s="1"/>
      <c r="E459" s="11"/>
      <c r="F459" s="11"/>
      <c r="G459" s="11"/>
      <c r="H459" s="11"/>
      <c r="I459" s="11"/>
      <c r="J459" s="11"/>
      <c r="K459" s="11"/>
      <c r="L459" s="1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</row>
    <row r="460" spans="2:115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</row>
    <row r="461" spans="2:115" x14ac:dyDescent="0.25">
      <c r="B461" s="1"/>
      <c r="C461" s="1"/>
      <c r="D461" s="1"/>
      <c r="E461" s="11"/>
      <c r="F461" s="11"/>
      <c r="G461" s="11"/>
      <c r="H461" s="11"/>
      <c r="I461" s="11"/>
      <c r="J461" s="11"/>
      <c r="K461" s="11"/>
      <c r="L461" s="1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</row>
    <row r="462" spans="2:115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</row>
    <row r="463" spans="2:115" x14ac:dyDescent="0.25">
      <c r="B463" s="1"/>
      <c r="C463" s="1"/>
      <c r="D463" s="1"/>
      <c r="E463" s="11"/>
      <c r="F463" s="11"/>
      <c r="G463" s="11"/>
      <c r="H463" s="11"/>
      <c r="I463" s="11"/>
      <c r="J463" s="11"/>
      <c r="K463" s="11"/>
      <c r="L463" s="1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</row>
    <row r="464" spans="2:115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</row>
    <row r="465" spans="2:115" x14ac:dyDescent="0.25">
      <c r="B465" s="1"/>
      <c r="C465" s="1"/>
      <c r="D465" s="1"/>
      <c r="E465" s="11"/>
      <c r="F465" s="11"/>
      <c r="G465" s="11"/>
      <c r="H465" s="11"/>
      <c r="I465" s="11"/>
      <c r="J465" s="11"/>
      <c r="K465" s="11"/>
      <c r="L465" s="1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</row>
    <row r="466" spans="2:115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</row>
    <row r="467" spans="2:115" x14ac:dyDescent="0.25">
      <c r="B467" s="1"/>
      <c r="C467" s="1"/>
      <c r="D467" s="1"/>
      <c r="E467" s="11"/>
      <c r="F467" s="11"/>
      <c r="G467" s="11"/>
      <c r="H467" s="11"/>
      <c r="I467" s="11"/>
      <c r="J467" s="11"/>
      <c r="K467" s="11"/>
      <c r="L467" s="1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</row>
    <row r="468" spans="2:115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</row>
    <row r="469" spans="2:115" x14ac:dyDescent="0.25">
      <c r="B469" s="1"/>
      <c r="C469" s="1"/>
      <c r="D469" s="1"/>
      <c r="E469" s="11"/>
      <c r="F469" s="11"/>
      <c r="G469" s="11"/>
      <c r="H469" s="11"/>
      <c r="I469" s="11"/>
      <c r="J469" s="11"/>
      <c r="K469" s="11"/>
      <c r="L469" s="1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</row>
    <row r="470" spans="2:115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</row>
    <row r="471" spans="2:115" x14ac:dyDescent="0.25">
      <c r="B471" s="1"/>
      <c r="C471" s="1"/>
      <c r="D471" s="1"/>
      <c r="E471" s="11"/>
      <c r="F471" s="11"/>
      <c r="G471" s="11"/>
      <c r="H471" s="11"/>
      <c r="I471" s="11"/>
      <c r="J471" s="11"/>
      <c r="K471" s="11"/>
      <c r="L471" s="1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</row>
    <row r="472" spans="2:115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</row>
    <row r="473" spans="2:115" x14ac:dyDescent="0.25">
      <c r="B473" s="1"/>
      <c r="C473" s="1"/>
      <c r="D473" s="1"/>
      <c r="E473" s="11"/>
      <c r="F473" s="11"/>
      <c r="G473" s="11"/>
      <c r="H473" s="11"/>
      <c r="I473" s="11"/>
      <c r="J473" s="11"/>
      <c r="K473" s="11"/>
      <c r="L473" s="1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</row>
    <row r="474" spans="2:115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</row>
    <row r="475" spans="2:115" x14ac:dyDescent="0.25">
      <c r="B475" s="1"/>
      <c r="C475" s="1"/>
      <c r="D475" s="1"/>
      <c r="E475" s="11"/>
      <c r="F475" s="11"/>
      <c r="G475" s="11"/>
      <c r="H475" s="11"/>
      <c r="I475" s="11"/>
      <c r="J475" s="11"/>
      <c r="K475" s="11"/>
      <c r="L475" s="1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</row>
    <row r="476" spans="2:115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</row>
    <row r="477" spans="2:115" x14ac:dyDescent="0.25">
      <c r="B477" s="1"/>
      <c r="C477" s="1"/>
      <c r="D477" s="1"/>
      <c r="E477" s="11"/>
      <c r="F477" s="11"/>
      <c r="G477" s="11"/>
      <c r="H477" s="11"/>
      <c r="I477" s="11"/>
      <c r="J477" s="11"/>
      <c r="K477" s="11"/>
      <c r="L477" s="1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</row>
    <row r="478" spans="2:115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</row>
    <row r="479" spans="2:115" x14ac:dyDescent="0.25">
      <c r="B479" s="1"/>
      <c r="C479" s="1"/>
      <c r="D479" s="1"/>
      <c r="E479" s="11"/>
      <c r="F479" s="11"/>
      <c r="G479" s="11"/>
      <c r="H479" s="11"/>
      <c r="I479" s="11"/>
      <c r="J479" s="11"/>
      <c r="K479" s="11"/>
      <c r="L479" s="1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</row>
    <row r="480" spans="2:115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</row>
    <row r="481" spans="2:115" x14ac:dyDescent="0.25">
      <c r="B481" s="1"/>
      <c r="C481" s="1"/>
      <c r="D481" s="1"/>
      <c r="E481" s="11"/>
      <c r="F481" s="11"/>
      <c r="G481" s="11"/>
      <c r="H481" s="11"/>
      <c r="I481" s="11"/>
      <c r="J481" s="11"/>
      <c r="K481" s="11"/>
      <c r="L481" s="1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</row>
    <row r="482" spans="2:115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</row>
    <row r="483" spans="2:115" x14ac:dyDescent="0.25">
      <c r="B483" s="1"/>
      <c r="C483" s="1"/>
      <c r="D483" s="1"/>
      <c r="E483" s="11"/>
      <c r="F483" s="11"/>
      <c r="G483" s="11"/>
      <c r="H483" s="11"/>
      <c r="I483" s="11"/>
      <c r="J483" s="11"/>
      <c r="K483" s="11"/>
      <c r="L483" s="1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</row>
    <row r="484" spans="2:115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</row>
    <row r="485" spans="2:115" x14ac:dyDescent="0.25">
      <c r="B485" s="1"/>
      <c r="C485" s="1"/>
      <c r="D485" s="1"/>
      <c r="E485" s="11"/>
      <c r="F485" s="11"/>
      <c r="G485" s="11"/>
      <c r="H485" s="11"/>
      <c r="I485" s="11"/>
      <c r="J485" s="11"/>
      <c r="K485" s="11"/>
      <c r="L485" s="1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</row>
    <row r="486" spans="2:115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</row>
    <row r="487" spans="2:115" x14ac:dyDescent="0.25">
      <c r="B487" s="1"/>
      <c r="C487" s="1"/>
      <c r="D487" s="1"/>
      <c r="E487" s="11"/>
      <c r="F487" s="11"/>
      <c r="G487" s="11"/>
      <c r="H487" s="11"/>
      <c r="I487" s="11"/>
      <c r="J487" s="11"/>
      <c r="K487" s="11"/>
      <c r="L487" s="1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</row>
    <row r="488" spans="2:115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</row>
    <row r="489" spans="2:115" x14ac:dyDescent="0.25">
      <c r="B489" s="1"/>
      <c r="C489" s="1"/>
      <c r="D489" s="1"/>
      <c r="E489" s="11"/>
      <c r="F489" s="11"/>
      <c r="G489" s="11"/>
      <c r="H489" s="11"/>
      <c r="I489" s="11"/>
      <c r="J489" s="11"/>
      <c r="K489" s="11"/>
      <c r="L489" s="1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</row>
    <row r="490" spans="2:115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</row>
    <row r="491" spans="2:115" x14ac:dyDescent="0.25">
      <c r="B491" s="1"/>
      <c r="C491" s="1"/>
      <c r="D491" s="1"/>
      <c r="E491" s="11"/>
      <c r="F491" s="11"/>
      <c r="G491" s="11"/>
      <c r="H491" s="11"/>
      <c r="I491" s="11"/>
      <c r="J491" s="11"/>
      <c r="K491" s="11"/>
      <c r="L491" s="1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</row>
    <row r="492" spans="2:115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</row>
  </sheetData>
  <mergeCells count="3">
    <mergeCell ref="F29:H29"/>
    <mergeCell ref="K17:L17"/>
    <mergeCell ref="G12:I12"/>
  </mergeCells>
  <conditionalFormatting sqref="L7">
    <cfRule type="expression" dxfId="33" priority="18">
      <formula>AND($G$14&lt;6,$G$14&gt;2)</formula>
    </cfRule>
  </conditionalFormatting>
  <conditionalFormatting sqref="L8">
    <cfRule type="expression" dxfId="32" priority="17">
      <formula>AND($G$14&lt;11,$G$14&gt;5)</formula>
    </cfRule>
  </conditionalFormatting>
  <conditionalFormatting sqref="L9">
    <cfRule type="expression" dxfId="31" priority="16">
      <formula>AND($G$14&lt;16,$G$14&gt;10)</formula>
    </cfRule>
  </conditionalFormatting>
  <conditionalFormatting sqref="L10">
    <cfRule type="expression" dxfId="30" priority="15">
      <formula>AND($G$14&lt;21,$G$14&gt;15)</formula>
    </cfRule>
  </conditionalFormatting>
  <conditionalFormatting sqref="L11">
    <cfRule type="expression" dxfId="17" priority="14">
      <formula>$G$14&gt;20</formula>
    </cfRule>
  </conditionalFormatting>
  <conditionalFormatting sqref="H7:H11">
    <cfRule type="expression" dxfId="29" priority="1">
      <formula>$G$15=$F7</formula>
    </cfRule>
  </conditionalFormatting>
  <conditionalFormatting sqref="I16">
    <cfRule type="cellIs" dxfId="28" priority="11" operator="equal">
      <formula>"- 0%"</formula>
    </cfRule>
  </conditionalFormatting>
  <conditionalFormatting sqref="I17">
    <cfRule type="expression" dxfId="27" priority="5">
      <formula>$H$17=""</formula>
    </cfRule>
    <cfRule type="expression" dxfId="26" priority="10">
      <formula>$I$16="- 0%"</formula>
    </cfRule>
  </conditionalFormatting>
  <conditionalFormatting sqref="F18:G18">
    <cfRule type="expression" dxfId="25" priority="9">
      <formula>$H$18=""</formula>
    </cfRule>
  </conditionalFormatting>
  <conditionalFormatting sqref="I18:L18">
    <cfRule type="expression" dxfId="24" priority="8">
      <formula>$H$18=""</formula>
    </cfRule>
  </conditionalFormatting>
  <conditionalFormatting sqref="K15">
    <cfRule type="expression" dxfId="23" priority="7">
      <formula>$K$16=""</formula>
    </cfRule>
  </conditionalFormatting>
  <conditionalFormatting sqref="H16">
    <cfRule type="expression" dxfId="22" priority="6">
      <formula>$G$16=""</formula>
    </cfRule>
  </conditionalFormatting>
  <conditionalFormatting sqref="E29:H29">
    <cfRule type="expression" dxfId="21" priority="4">
      <formula>OR(AND($G$14&gt;20,$G$15&gt;12),AND($G$14&gt;10,$G$15&gt;18))</formula>
    </cfRule>
  </conditionalFormatting>
  <conditionalFormatting sqref="E30:H30">
    <cfRule type="expression" dxfId="20" priority="3">
      <formula>OR(AND($G$14&gt;10,$G$15&gt;12),AND($G$14&gt;5,$G$15&gt;18),AND($G$14&gt;20,$G$15&gt;6))</formula>
    </cfRule>
  </conditionalFormatting>
  <conditionalFormatting sqref="H31:L31">
    <cfRule type="expression" dxfId="19" priority="2">
      <formula>$H$17=""</formula>
    </cfRule>
  </conditionalFormatting>
  <conditionalFormatting sqref="I7:I11">
    <cfRule type="expression" dxfId="18" priority="12">
      <formula>$G$15=$F7</formula>
    </cfRule>
  </conditionalFormatting>
  <dataValidations count="2">
    <dataValidation type="list" allowBlank="1" showInputMessage="1" showErrorMessage="1" sqref="G15" xr:uid="{EA2C89F9-0C36-495B-9EA6-0AA857DF5067}">
      <formula1>$F$7:$F$11</formula1>
    </dataValidation>
    <dataValidation type="list" allowBlank="1" showInputMessage="1" showErrorMessage="1" sqref="G14" xr:uid="{57082AA6-DE2F-49B1-823C-C3BFFF5E665B}">
      <formula1>$RF$1:$RF$50</formula1>
    </dataValidation>
  </dataValidations>
  <hyperlinks>
    <hyperlink ref="F29" r:id="rId1" xr:uid="{77906D63-2411-4657-A8B0-CE1CBDA6F51F}"/>
    <hyperlink ref="F30" r:id="rId2" xr:uid="{121A44E0-147A-4DD1-9493-1CE2DA818EC7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Mway - priskalkyl</vt:lpstr>
      <vt:lpstr>'Mway - priskalkyl'!Utskriftsområde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Robertsson</dc:creator>
  <cp:lastModifiedBy>Micke Robertsson</cp:lastModifiedBy>
  <cp:lastPrinted>2020-02-29T11:42:47Z</cp:lastPrinted>
  <dcterms:created xsi:type="dcterms:W3CDTF">2019-10-22T11:28:10Z</dcterms:created>
  <dcterms:modified xsi:type="dcterms:W3CDTF">2022-02-20T16:39:22Z</dcterms:modified>
</cp:coreProperties>
</file>